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WORK\LCR\6KX\Нормативка\Публікація складових\01.09.2026\"/>
    </mc:Choice>
  </mc:AlternateContent>
  <xr:revisionPtr revIDLastSave="0" documentId="8_{9D30F232-4EB5-4E47-8F0B-ADFB51A6DAAC}" xr6:coauthVersionLast="47" xr6:coauthVersionMax="47" xr10:uidLastSave="{00000000-0000-0000-0000-000000000000}"/>
  <bookViews>
    <workbookView xWindow="-120" yWindow="-120" windowWidth="21840" windowHeight="13140" xr2:uid="{AA792709-A6ED-4603-9FB0-EABEE811111D}"/>
  </bookViews>
  <sheets>
    <sheet name="п.п. 10 пункту 1" sheetId="1" r:id="rId1"/>
  </sheets>
  <definedNames>
    <definedName name="Path">'п.п. 10 пункту 1'!#REF!</definedName>
    <definedName name="PathRes">'п.п. 10 пункту 1'!#REF!</definedName>
    <definedName name="repdate">OFFSET('п.п. 10 пункту 1'!$B$10,COUNTA('п.п. 10 пункту 1'!$B$10:$B$31)-1,0,1,1)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F23" i="1" l="1"/>
  <c r="CF21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CF11" i="1" l="1"/>
  <c r="CF13" i="1"/>
  <c r="CF15" i="1"/>
  <c r="CE10" i="1"/>
  <c r="CF12" i="1"/>
  <c r="CF14" i="1"/>
  <c r="CF17" i="1"/>
  <c r="CF19" i="1"/>
  <c r="CF22" i="1"/>
  <c r="CF16" i="1"/>
  <c r="CF18" i="1"/>
  <c r="CE11" i="1"/>
  <c r="CE12" i="1"/>
  <c r="CE13" i="1"/>
  <c r="CE14" i="1"/>
  <c r="CE15" i="1"/>
  <c r="CE16" i="1"/>
  <c r="CE17" i="1"/>
  <c r="CE18" i="1"/>
  <c r="CF20" i="1"/>
  <c r="CF24" i="1"/>
  <c r="CE19" i="1"/>
  <c r="CE21" i="1"/>
  <c r="CE22" i="1"/>
  <c r="CE23" i="1"/>
  <c r="CE24" i="1"/>
  <c r="CE25" i="1"/>
  <c r="CF25" i="1"/>
  <c r="CE20" i="1" l="1"/>
  <c r="CF10" i="1"/>
  <c r="CF26" i="1"/>
  <c r="CE28" i="1"/>
  <c r="CF29" i="1"/>
  <c r="CE27" i="1"/>
  <c r="CE29" i="1"/>
  <c r="CF28" i="1"/>
  <c r="CF27" i="1"/>
  <c r="CE26" i="1"/>
  <c r="CF30" i="1" l="1"/>
  <c r="CE30" i="1"/>
</calcChain>
</file>

<file path=xl/sharedStrings.xml><?xml version="1.0" encoding="utf-8"?>
<sst xmlns="http://schemas.openxmlformats.org/spreadsheetml/2006/main" count="212" uniqueCount="52">
  <si>
    <t xml:space="preserve"> </t>
  </si>
  <si>
    <t>Таблиця</t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</si>
  <si>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</si>
  <si>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</si>
  <si>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</si>
  <si>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</si>
  <si>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</si>
  <si>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</si>
  <si>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</si>
  <si>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</si>
  <si>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</si>
  <si>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r>
      <t>кошти в Національному банку [на кореспондентському рахунку та рахунку умовного зберігання (ескроу)]</t>
    </r>
    <r>
      <rPr>
        <strike/>
        <sz val="11"/>
        <rFont val="Times New Roman"/>
        <family val="1"/>
        <charset val="204"/>
      </rPr>
      <t xml:space="preserve"> </t>
    </r>
  </si>
  <si>
    <t>сума за ОВДП та ОЗДП, що рефінансуються Національним банком України</t>
  </si>
  <si>
    <t>сума за облігаціями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</si>
  <si>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сума за депозитними сертифікатами Національного банку України</t>
  </si>
  <si>
    <t>сума за депозитами в Національному банку України до 1 дня</t>
  </si>
  <si>
    <t>сума за борговими цінними паперами міжнародних фінансових організацій/державних органів країн G-7 з рейтингами провідних світових рейтингових агенств не нижче АА-/Аа3</t>
  </si>
  <si>
    <t>сума за борговими цінними паперами, емітованими міжнародними банками розвитку</t>
  </si>
  <si>
    <t>кошти на коррахунках в інших банках з рейтингом не нижче інвест.класу, що зменш.на суму незнижувального залишку за відповідними рахунками ностро</t>
  </si>
  <si>
    <t>сума обов'язкових резервів, що  підлягають зберіганню на кореспондентському рахунку банку в Національному банку в період утримання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</si>
  <si>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</si>
  <si>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</si>
  <si>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</si>
  <si>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</si>
  <si>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</si>
  <si>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</si>
  <si>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</si>
  <si>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</si>
  <si>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</si>
  <si>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</si>
  <si>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</si>
  <si>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</si>
  <si>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</si>
  <si>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</si>
  <si>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</si>
  <si>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</si>
  <si>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</si>
  <si>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</si>
  <si>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</si>
  <si>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</si>
  <si>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</si>
  <si>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</si>
  <si>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</si>
  <si>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</si>
  <si>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</si>
  <si>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</si>
  <si>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 xml:space="preserve">інші операції, за якими очікуються надходження (згідно з таблицею 1 додатку 3 до Методики розрахунку LCR) </t>
  </si>
  <si>
    <t>сукупні очікувані надходження грошових коштів</t>
  </si>
  <si>
    <t>у всіх валютах</t>
  </si>
  <si>
    <t>у іноземній 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</si>
  <si>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</si>
  <si>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Акціонерне товариство Державний ощадний банк України,  станом на 1 вересня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</si>
</sst>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d\.mm\.yyyy;@"/>
    <numFmt numFmtId="165" formatCode="_-* #,##0_-;\-* #,##0_-;_-* &quot;-&quot;??_-;_-@_-"/>
    <numFmt numFmtId="166" formatCode="0.0000"/>
    <numFmt numFmtId="167" formatCode="0.0000%"/>
  </numFmts>
  <fonts count="11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trike/>
      <sz val="11"/>
      <name val="Times New Roman"/>
      <family val="1"/>
      <charset val="204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1" applyFont="1" applyFill="1"/>
    <xf numFmtId="0" fontId="1" fillId="2" borderId="0" xfId="1" applyFill="1"/>
    <xf numFmtId="0" fontId="3" fillId="2" borderId="0" xfId="1" applyFont="1" applyFill="1" applyAlignment="1">
      <alignment horizontal="center" wrapText="1"/>
    </xf>
    <xf numFmtId="0" fontId="3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right"/>
    </xf>
    <xf numFmtId="0" fontId="4" fillId="0" borderId="0" xfId="1" applyFont="1" applyAlignment="1">
      <alignment horizontal="right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textRotation="90" wrapText="1"/>
    </xf>
    <xf numFmtId="0" fontId="7" fillId="2" borderId="2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textRotation="90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 textRotation="90" wrapText="1"/>
    </xf>
    <xf numFmtId="0" fontId="7" fillId="2" borderId="7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1" fillId="0" borderId="0" xfId="1"/>
    <xf numFmtId="0" fontId="10" fillId="0" borderId="7" xfId="1" applyFont="1" applyBorder="1" applyAlignment="1">
      <alignment horizontal="center"/>
    </xf>
    <xf numFmtId="164" fontId="10" fillId="0" borderId="7" xfId="1" applyNumberFormat="1" applyFont="1" applyBorder="1"/>
    <xf numFmtId="165" fontId="10" fillId="0" borderId="7" xfId="2" applyNumberFormat="1" applyFont="1" applyFill="1" applyBorder="1"/>
    <xf numFmtId="165" fontId="10" fillId="2" borderId="7" xfId="2" applyNumberFormat="1" applyFont="1" applyFill="1" applyBorder="1"/>
    <xf numFmtId="166" fontId="10" fillId="0" borderId="7" xfId="3" applyNumberFormat="1" applyFont="1" applyFill="1" applyBorder="1"/>
    <xf numFmtId="0" fontId="10" fillId="0" borderId="0" xfId="1" applyFont="1"/>
    <xf numFmtId="0" fontId="1" fillId="0" borderId="7" xfId="1" applyBorder="1"/>
    <xf numFmtId="165" fontId="10" fillId="0" borderId="7" xfId="2" applyNumberFormat="1" applyFont="1" applyFill="1" applyBorder="1" applyAlignment="1">
      <alignment horizontal="center"/>
    </xf>
    <xf numFmtId="14" fontId="1" fillId="0" borderId="0" xfId="1" applyNumberFormat="1"/>
    <xf numFmtId="165" fontId="10" fillId="0" borderId="0" xfId="2" applyNumberFormat="1" applyFont="1" applyFill="1"/>
    <xf numFmtId="167" fontId="10" fillId="0" borderId="0" xfId="3" applyNumberFormat="1" applyFont="1" applyFill="1"/>
  </cellXfs>
  <cellStyles count="4">
    <cellStyle name="Відсотковий 2" xfId="3" xr:uid="{B9B1DC17-8531-4FC9-AD16-C090AE2618C3}"/>
    <cellStyle name="Звичайний" xfId="0" builtinId="0"/>
    <cellStyle name="Звичайний 2" xfId="1" xr:uid="{F92677F5-96F5-49CF-A6DB-8A9BF9968B59}"/>
    <cellStyle name="Фінансовий 2" xfId="2" xr:uid="{E550FE95-AC67-4434-A170-641CE25FD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117C8-6788-4D48-A1F6-65F33C5A5C7C}">
  <sheetPr codeName="Аркуш1"/>
  <dimension ref="A1:CF33"/>
  <sheetViews>
    <sheetView tabSelected="1" zoomScale="72" zoomScaleNormal="72" workbookViewId="0">
      <selection activeCell="H3" sqref="H3"/>
    </sheetView>
  </sheetViews>
  <sheetFormatPr defaultColWidth="8.85546875" defaultRowHeight="15" x14ac:dyDescent="0.25"/>
  <cols>
    <col min="1" max="1" width="5.7109375" style="33" customWidth="1"/>
    <col min="2" max="2" width="21.85546875" style="33" customWidth="1"/>
    <col min="3" max="3" width="17.28515625" style="33" customWidth="1"/>
    <col min="4" max="4" width="19.140625" style="33" bestFit="1" customWidth="1"/>
    <col min="5" max="5" width="13.42578125" style="33" bestFit="1" customWidth="1"/>
    <col min="6" max="6" width="14.7109375" style="33" customWidth="1"/>
    <col min="7" max="7" width="14.42578125" style="33" customWidth="1"/>
    <col min="8" max="8" width="10.7109375" style="33" bestFit="1" customWidth="1"/>
    <col min="9" max="9" width="15.28515625" style="33" bestFit="1" customWidth="1"/>
    <col min="10" max="10" width="14.140625" style="33" customWidth="1"/>
    <col min="11" max="11" width="14.7109375" style="33" customWidth="1"/>
    <col min="12" max="12" width="15.42578125" style="33" customWidth="1"/>
    <col min="13" max="13" width="13.5703125" style="33" customWidth="1"/>
    <col min="14" max="14" width="10.7109375" style="33" customWidth="1"/>
    <col min="15" max="16" width="13.7109375" style="33" customWidth="1"/>
    <col min="17" max="17" width="15.140625" style="33" customWidth="1"/>
    <col min="18" max="18" width="12.85546875" style="33" customWidth="1"/>
    <col min="19" max="19" width="12.7109375" style="33" customWidth="1"/>
    <col min="20" max="20" width="16.5703125" style="33" customWidth="1"/>
    <col min="21" max="21" width="13.7109375" style="33" customWidth="1"/>
    <col min="22" max="23" width="14.28515625" style="33" customWidth="1"/>
    <col min="24" max="24" width="13.140625" style="33" customWidth="1"/>
    <col min="25" max="25" width="12.85546875" style="33" customWidth="1"/>
    <col min="26" max="26" width="12.7109375" style="33" customWidth="1"/>
    <col min="27" max="27" width="12.140625" style="33" customWidth="1"/>
    <col min="28" max="28" width="12.7109375" style="33" customWidth="1"/>
    <col min="29" max="29" width="10.7109375" style="33" customWidth="1"/>
    <col min="30" max="30" width="16" style="33" customWidth="1"/>
    <col min="31" max="31" width="10.28515625" style="33" customWidth="1"/>
    <col min="32" max="32" width="10.5703125" style="33" customWidth="1"/>
    <col min="33" max="33" width="11" style="33" customWidth="1"/>
    <col min="34" max="34" width="14.28515625" style="33" customWidth="1"/>
    <col min="35" max="35" width="11" style="33" customWidth="1"/>
    <col min="36" max="36" width="8.85546875" style="33"/>
    <col min="37" max="37" width="13.7109375" style="33" customWidth="1"/>
    <col min="38" max="38" width="13.140625" style="33" customWidth="1"/>
    <col min="39" max="46" width="8.85546875" style="33"/>
    <col min="47" max="47" width="10.5703125" style="33" customWidth="1"/>
    <col min="48" max="50" width="8.85546875" style="33"/>
    <col min="51" max="51" width="11.140625" style="33" customWidth="1"/>
    <col min="52" max="58" width="8.85546875" style="33"/>
    <col min="59" max="59" width="11.85546875" style="33" customWidth="1"/>
    <col min="60" max="60" width="11" style="33" customWidth="1"/>
    <col min="61" max="62" width="8.85546875" style="33"/>
    <col min="63" max="63" width="10.5703125" style="33" customWidth="1"/>
    <col min="64" max="66" width="8.85546875" style="33"/>
    <col min="67" max="67" width="9.85546875" style="33" bestFit="1" customWidth="1"/>
    <col min="68" max="68" width="11.28515625" style="33" customWidth="1"/>
    <col min="69" max="70" width="11.5703125" style="33" customWidth="1"/>
    <col min="71" max="71" width="10.140625" style="33" customWidth="1"/>
    <col min="72" max="72" width="11.7109375" style="33" customWidth="1"/>
    <col min="73" max="74" width="8.85546875" style="33"/>
    <col min="75" max="76" width="11.28515625" style="33" customWidth="1"/>
    <col min="77" max="77" width="11" style="33" customWidth="1"/>
    <col min="78" max="78" width="10.85546875" style="33" customWidth="1"/>
    <col min="79" max="79" width="11.5703125" style="33" customWidth="1"/>
    <col min="80" max="80" width="10.85546875" style="33" customWidth="1"/>
    <col min="81" max="81" width="12.28515625" style="33" customWidth="1"/>
    <col min="82" max="82" width="12.42578125" style="33" customWidth="1"/>
    <col min="83" max="83" width="9.7109375" style="33" customWidth="1"/>
    <col min="84" max="84" width="10.5703125" style="33" customWidth="1"/>
    <col min="85" max="85" width="14.28515625" style="33" customWidth="1"/>
    <col min="86" max="16384" width="8.85546875" style="33"/>
  </cols>
  <sheetData>
    <row r="1" spans="1:84" s="2" customFormat="1" ht="15.75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</row>
    <row r="2" spans="1:84" s="2" customFormat="1" ht="15" customHeight="1" x14ac:dyDescent="0.25">
      <c r="AU2" s="3"/>
      <c r="AV2" s="3"/>
      <c r="AX2" s="4" t="s">
        <v>0</v>
      </c>
      <c r="AY2" s="4"/>
      <c r="AZ2" s="4"/>
      <c r="BA2" s="3"/>
      <c r="BB2" s="3"/>
    </row>
    <row r="3" spans="1:84" s="2" customFormat="1" x14ac:dyDescent="0.25"/>
    <row r="4" spans="1:84" s="2" customFormat="1" ht="15.75" x14ac:dyDescent="0.25">
      <c r="CD4" s="5"/>
      <c r="CF4" s="5" t="s">
        <v>1</v>
      </c>
    </row>
    <row r="5" spans="1:84" s="2" customFormat="1" ht="15" customHeight="1" x14ac:dyDescent="0.25">
      <c r="CD5" s="6"/>
      <c r="CF5" s="6" t="s">
        <v>2</v>
      </c>
    </row>
    <row r="6" spans="1:84" s="2" customFormat="1" ht="15" customHeight="1" x14ac:dyDescent="0.25">
      <c r="A6" s="7" t="s">
        <v>3</v>
      </c>
      <c r="B6" s="8" t="s">
        <v>4</v>
      </c>
      <c r="C6" s="9" t="s">
        <v>5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1"/>
      <c r="Y6" s="12" t="s">
        <v>6</v>
      </c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4"/>
      <c r="BI6" s="12" t="s">
        <v>7</v>
      </c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4"/>
      <c r="CC6" s="15" t="s">
        <v>8</v>
      </c>
      <c r="CD6" s="16"/>
      <c r="CE6" s="17" t="s">
        <v>9</v>
      </c>
      <c r="CF6" s="17"/>
    </row>
    <row r="7" spans="1:84" s="2" customFormat="1" ht="148.9" customHeight="1" x14ac:dyDescent="0.25">
      <c r="A7" s="18"/>
      <c r="B7" s="19"/>
      <c r="C7" s="20" t="s">
        <v>10</v>
      </c>
      <c r="D7" s="21"/>
      <c r="E7" s="22" t="s">
        <v>11</v>
      </c>
      <c r="F7" s="23"/>
      <c r="G7" s="22" t="s">
        <v>12</v>
      </c>
      <c r="H7" s="23"/>
      <c r="I7" s="22" t="s">
        <v>13</v>
      </c>
      <c r="J7" s="23"/>
      <c r="K7" s="20" t="s">
        <v>14</v>
      </c>
      <c r="L7" s="21"/>
      <c r="M7" s="20" t="s">
        <v>15</v>
      </c>
      <c r="N7" s="21"/>
      <c r="O7" s="20" t="s">
        <v>16</v>
      </c>
      <c r="P7" s="21"/>
      <c r="Q7" s="20" t="s">
        <v>17</v>
      </c>
      <c r="R7" s="21"/>
      <c r="S7" s="20" t="s">
        <v>18</v>
      </c>
      <c r="T7" s="21"/>
      <c r="U7" s="22" t="s">
        <v>19</v>
      </c>
      <c r="V7" s="23"/>
      <c r="W7" s="20" t="s">
        <v>20</v>
      </c>
      <c r="X7" s="21"/>
      <c r="Y7" s="20" t="s">
        <v>21</v>
      </c>
      <c r="Z7" s="21"/>
      <c r="AA7" s="20" t="s">
        <v>22</v>
      </c>
      <c r="AB7" s="21"/>
      <c r="AC7" s="20" t="s">
        <v>23</v>
      </c>
      <c r="AD7" s="21"/>
      <c r="AE7" s="22" t="s">
        <v>24</v>
      </c>
      <c r="AF7" s="23"/>
      <c r="AG7" s="20" t="s">
        <v>25</v>
      </c>
      <c r="AH7" s="21"/>
      <c r="AI7" s="20" t="s">
        <v>26</v>
      </c>
      <c r="AJ7" s="21"/>
      <c r="AK7" s="22" t="s">
        <v>27</v>
      </c>
      <c r="AL7" s="23"/>
      <c r="AM7" s="20" t="s">
        <v>28</v>
      </c>
      <c r="AN7" s="21"/>
      <c r="AO7" s="22" t="s">
        <v>29</v>
      </c>
      <c r="AP7" s="23"/>
      <c r="AQ7" s="22" t="s">
        <v>30</v>
      </c>
      <c r="AR7" s="23"/>
      <c r="AS7" s="22" t="s">
        <v>31</v>
      </c>
      <c r="AT7" s="23"/>
      <c r="AU7" s="20" t="s">
        <v>32</v>
      </c>
      <c r="AV7" s="21"/>
      <c r="AW7" s="22" t="s">
        <v>33</v>
      </c>
      <c r="AX7" s="23"/>
      <c r="AY7" s="20" t="s">
        <v>34</v>
      </c>
      <c r="AZ7" s="21"/>
      <c r="BA7" s="22" t="s">
        <v>35</v>
      </c>
      <c r="BB7" s="23"/>
      <c r="BC7" s="20" t="s">
        <v>36</v>
      </c>
      <c r="BD7" s="21"/>
      <c r="BE7" s="22" t="s">
        <v>37</v>
      </c>
      <c r="BF7" s="23"/>
      <c r="BG7" s="20" t="s">
        <v>38</v>
      </c>
      <c r="BH7" s="21"/>
      <c r="BI7" s="22" t="s">
        <v>39</v>
      </c>
      <c r="BJ7" s="23"/>
      <c r="BK7" s="20" t="s">
        <v>40</v>
      </c>
      <c r="BL7" s="21"/>
      <c r="BM7" s="20" t="s">
        <v>41</v>
      </c>
      <c r="BN7" s="21"/>
      <c r="BO7" s="22" t="s">
        <v>42</v>
      </c>
      <c r="BP7" s="23"/>
      <c r="BQ7" s="20" t="s">
        <v>23</v>
      </c>
      <c r="BR7" s="21"/>
      <c r="BS7" s="20" t="s">
        <v>43</v>
      </c>
      <c r="BT7" s="21"/>
      <c r="BU7" s="20" t="s">
        <v>44</v>
      </c>
      <c r="BV7" s="21"/>
      <c r="BW7" s="20" t="s">
        <v>45</v>
      </c>
      <c r="BX7" s="21"/>
      <c r="BY7" s="22" t="s">
        <v>46</v>
      </c>
      <c r="BZ7" s="23"/>
      <c r="CA7" s="20" t="s">
        <v>47</v>
      </c>
      <c r="CB7" s="21"/>
      <c r="CC7" s="24"/>
      <c r="CD7" s="25"/>
      <c r="CE7" s="17"/>
      <c r="CF7" s="17"/>
    </row>
    <row r="8" spans="1:84" s="2" customFormat="1" ht="51" customHeight="1" x14ac:dyDescent="0.25">
      <c r="A8" s="26"/>
      <c r="B8" s="27"/>
      <c r="C8" s="28" t="s">
        <v>48</v>
      </c>
      <c r="D8" s="28" t="s">
        <v>49</v>
      </c>
      <c r="E8" s="28" t="s">
        <v>48</v>
      </c>
      <c r="F8" s="29" t="s">
        <v>49</v>
      </c>
      <c r="G8" s="29" t="s">
        <v>48</v>
      </c>
      <c r="H8" s="29" t="s">
        <v>49</v>
      </c>
      <c r="I8" s="30" t="s">
        <v>48</v>
      </c>
      <c r="J8" s="29" t="s">
        <v>49</v>
      </c>
      <c r="K8" s="30" t="s">
        <v>48</v>
      </c>
      <c r="L8" s="29" t="s">
        <v>49</v>
      </c>
      <c r="M8" s="28" t="s">
        <v>48</v>
      </c>
      <c r="N8" s="28" t="s">
        <v>49</v>
      </c>
      <c r="O8" s="28" t="s">
        <v>48</v>
      </c>
      <c r="P8" s="28" t="s">
        <v>49</v>
      </c>
      <c r="Q8" s="28" t="s">
        <v>48</v>
      </c>
      <c r="R8" s="28" t="s">
        <v>49</v>
      </c>
      <c r="S8" s="28" t="s">
        <v>48</v>
      </c>
      <c r="T8" s="28" t="s">
        <v>49</v>
      </c>
      <c r="U8" s="28" t="s">
        <v>48</v>
      </c>
      <c r="V8" s="28" t="s">
        <v>49</v>
      </c>
      <c r="W8" s="28" t="s">
        <v>48</v>
      </c>
      <c r="X8" s="28" t="s">
        <v>49</v>
      </c>
      <c r="Y8" s="28" t="s">
        <v>48</v>
      </c>
      <c r="Z8" s="28" t="s">
        <v>49</v>
      </c>
      <c r="AA8" s="28" t="s">
        <v>48</v>
      </c>
      <c r="AB8" s="28" t="s">
        <v>49</v>
      </c>
      <c r="AC8" s="28" t="s">
        <v>48</v>
      </c>
      <c r="AD8" s="28" t="s">
        <v>49</v>
      </c>
      <c r="AE8" s="28" t="s">
        <v>48</v>
      </c>
      <c r="AF8" s="28" t="s">
        <v>49</v>
      </c>
      <c r="AG8" s="28" t="s">
        <v>48</v>
      </c>
      <c r="AH8" s="28" t="s">
        <v>49</v>
      </c>
      <c r="AI8" s="28" t="s">
        <v>48</v>
      </c>
      <c r="AJ8" s="28" t="s">
        <v>49</v>
      </c>
      <c r="AK8" s="28" t="s">
        <v>48</v>
      </c>
      <c r="AL8" s="28" t="s">
        <v>49</v>
      </c>
      <c r="AM8" s="28" t="s">
        <v>48</v>
      </c>
      <c r="AN8" s="28" t="s">
        <v>49</v>
      </c>
      <c r="AO8" s="28" t="s">
        <v>48</v>
      </c>
      <c r="AP8" s="28" t="s">
        <v>49</v>
      </c>
      <c r="AQ8" s="28" t="s">
        <v>48</v>
      </c>
      <c r="AR8" s="28" t="s">
        <v>49</v>
      </c>
      <c r="AS8" s="28" t="s">
        <v>48</v>
      </c>
      <c r="AT8" s="28" t="s">
        <v>49</v>
      </c>
      <c r="AU8" s="28" t="s">
        <v>48</v>
      </c>
      <c r="AV8" s="28" t="s">
        <v>49</v>
      </c>
      <c r="AW8" s="28" t="s">
        <v>48</v>
      </c>
      <c r="AX8" s="28" t="s">
        <v>49</v>
      </c>
      <c r="AY8" s="28" t="s">
        <v>48</v>
      </c>
      <c r="AZ8" s="28" t="s">
        <v>49</v>
      </c>
      <c r="BA8" s="31" t="s">
        <v>48</v>
      </c>
      <c r="BB8" s="31" t="s">
        <v>49</v>
      </c>
      <c r="BC8" s="28" t="s">
        <v>48</v>
      </c>
      <c r="BD8" s="28" t="s">
        <v>49</v>
      </c>
      <c r="BE8" s="28" t="s">
        <v>48</v>
      </c>
      <c r="BF8" s="28" t="s">
        <v>49</v>
      </c>
      <c r="BG8" s="28" t="s">
        <v>48</v>
      </c>
      <c r="BH8" s="28" t="s">
        <v>49</v>
      </c>
      <c r="BI8" s="28" t="s">
        <v>48</v>
      </c>
      <c r="BJ8" s="28" t="s">
        <v>49</v>
      </c>
      <c r="BK8" s="28" t="s">
        <v>48</v>
      </c>
      <c r="BL8" s="28" t="s">
        <v>49</v>
      </c>
      <c r="BM8" s="28" t="s">
        <v>48</v>
      </c>
      <c r="BN8" s="28" t="s">
        <v>49</v>
      </c>
      <c r="BO8" s="31" t="s">
        <v>48</v>
      </c>
      <c r="BP8" s="31" t="s">
        <v>49</v>
      </c>
      <c r="BQ8" s="28" t="s">
        <v>48</v>
      </c>
      <c r="BR8" s="28" t="s">
        <v>49</v>
      </c>
      <c r="BS8" s="28" t="s">
        <v>48</v>
      </c>
      <c r="BT8" s="28" t="s">
        <v>49</v>
      </c>
      <c r="BU8" s="28" t="s">
        <v>48</v>
      </c>
      <c r="BV8" s="28" t="s">
        <v>49</v>
      </c>
      <c r="BW8" s="28" t="s">
        <v>48</v>
      </c>
      <c r="BX8" s="28" t="s">
        <v>49</v>
      </c>
      <c r="BY8" s="28" t="s">
        <v>48</v>
      </c>
      <c r="BZ8" s="28" t="s">
        <v>49</v>
      </c>
      <c r="CA8" s="28" t="s">
        <v>48</v>
      </c>
      <c r="CB8" s="28" t="s">
        <v>49</v>
      </c>
      <c r="CC8" s="28" t="s">
        <v>48</v>
      </c>
      <c r="CD8" s="28" t="s">
        <v>49</v>
      </c>
      <c r="CE8" s="28" t="s">
        <v>48</v>
      </c>
      <c r="CF8" s="28" t="s">
        <v>49</v>
      </c>
    </row>
    <row r="9" spans="1:84" x14ac:dyDescent="0.25">
      <c r="A9" s="32">
        <v>1</v>
      </c>
      <c r="B9" s="32">
        <v>2</v>
      </c>
      <c r="C9" s="32">
        <v>3</v>
      </c>
      <c r="D9" s="32">
        <v>4</v>
      </c>
      <c r="E9" s="32">
        <v>5</v>
      </c>
      <c r="F9" s="32">
        <v>6</v>
      </c>
      <c r="G9" s="32">
        <v>7</v>
      </c>
      <c r="H9" s="32">
        <v>8</v>
      </c>
      <c r="I9" s="32">
        <v>9</v>
      </c>
      <c r="J9" s="32">
        <v>10</v>
      </c>
      <c r="K9" s="32">
        <v>11</v>
      </c>
      <c r="L9" s="32">
        <v>12</v>
      </c>
      <c r="M9" s="32">
        <v>13</v>
      </c>
      <c r="N9" s="32">
        <v>14</v>
      </c>
      <c r="O9" s="32">
        <v>15</v>
      </c>
      <c r="P9" s="32">
        <v>16</v>
      </c>
      <c r="Q9" s="32">
        <v>17</v>
      </c>
      <c r="R9" s="32">
        <v>18</v>
      </c>
      <c r="S9" s="32">
        <v>19</v>
      </c>
      <c r="T9" s="32">
        <v>20</v>
      </c>
      <c r="U9" s="32">
        <v>21</v>
      </c>
      <c r="V9" s="32">
        <v>22</v>
      </c>
      <c r="W9" s="32">
        <v>23</v>
      </c>
      <c r="X9" s="32">
        <v>24</v>
      </c>
      <c r="Y9" s="32">
        <v>25</v>
      </c>
      <c r="Z9" s="32">
        <v>26</v>
      </c>
      <c r="AA9" s="32">
        <v>27</v>
      </c>
      <c r="AB9" s="32">
        <v>28</v>
      </c>
      <c r="AC9" s="32">
        <v>29</v>
      </c>
      <c r="AD9" s="32">
        <v>30</v>
      </c>
      <c r="AE9" s="32">
        <v>31</v>
      </c>
      <c r="AF9" s="32">
        <v>32</v>
      </c>
      <c r="AG9" s="32">
        <v>33</v>
      </c>
      <c r="AH9" s="32">
        <v>34</v>
      </c>
      <c r="AI9" s="32">
        <v>35</v>
      </c>
      <c r="AJ9" s="32">
        <v>36</v>
      </c>
      <c r="AK9" s="32">
        <v>37</v>
      </c>
      <c r="AL9" s="32">
        <v>38</v>
      </c>
      <c r="AM9" s="32">
        <v>39</v>
      </c>
      <c r="AN9" s="32">
        <v>40</v>
      </c>
      <c r="AO9" s="32">
        <v>41</v>
      </c>
      <c r="AP9" s="32">
        <v>42</v>
      </c>
      <c r="AQ9" s="32">
        <v>43</v>
      </c>
      <c r="AR9" s="32">
        <v>44</v>
      </c>
      <c r="AS9" s="32">
        <v>45</v>
      </c>
      <c r="AT9" s="32">
        <v>46</v>
      </c>
      <c r="AU9" s="32">
        <v>47</v>
      </c>
      <c r="AV9" s="32">
        <v>48</v>
      </c>
      <c r="AW9" s="32">
        <v>49</v>
      </c>
      <c r="AX9" s="32">
        <v>50</v>
      </c>
      <c r="AY9" s="32">
        <v>51</v>
      </c>
      <c r="AZ9" s="32">
        <v>52</v>
      </c>
      <c r="BA9" s="32">
        <v>53</v>
      </c>
      <c r="BB9" s="32">
        <v>54</v>
      </c>
      <c r="BC9" s="32">
        <v>55</v>
      </c>
      <c r="BD9" s="32">
        <v>56</v>
      </c>
      <c r="BE9" s="32">
        <v>57</v>
      </c>
      <c r="BF9" s="32">
        <v>58</v>
      </c>
      <c r="BG9" s="32">
        <v>59</v>
      </c>
      <c r="BH9" s="32">
        <v>60</v>
      </c>
      <c r="BI9" s="32">
        <v>61</v>
      </c>
      <c r="BJ9" s="32">
        <v>62</v>
      </c>
      <c r="BK9" s="32">
        <v>63</v>
      </c>
      <c r="BL9" s="32">
        <v>64</v>
      </c>
      <c r="BM9" s="32">
        <v>65</v>
      </c>
      <c r="BN9" s="32">
        <v>66</v>
      </c>
      <c r="BO9" s="32">
        <v>67</v>
      </c>
      <c r="BP9" s="32">
        <v>68</v>
      </c>
      <c r="BQ9" s="32">
        <v>69</v>
      </c>
      <c r="BR9" s="32">
        <v>70</v>
      </c>
      <c r="BS9" s="32">
        <v>71</v>
      </c>
      <c r="BT9" s="32">
        <v>72</v>
      </c>
      <c r="BU9" s="32">
        <v>73</v>
      </c>
      <c r="BV9" s="32">
        <v>74</v>
      </c>
      <c r="BW9" s="32">
        <v>75</v>
      </c>
      <c r="BX9" s="32">
        <v>76</v>
      </c>
      <c r="BY9" s="32">
        <v>77</v>
      </c>
      <c r="BZ9" s="32">
        <v>78</v>
      </c>
      <c r="CA9" s="32">
        <v>79</v>
      </c>
      <c r="CB9" s="32">
        <v>80</v>
      </c>
      <c r="CC9" s="32">
        <v>81</v>
      </c>
      <c r="CD9" s="32">
        <v>82</v>
      </c>
      <c r="CE9" s="32">
        <v>83</v>
      </c>
      <c r="CF9" s="32">
        <v>84</v>
      </c>
    </row>
    <row r="10" spans="1:84" s="39" customFormat="1" ht="12" x14ac:dyDescent="0.2">
      <c r="A10" s="34">
        <v>1</v>
      </c>
      <c r="B10" s="35">
        <v>46238</v>
      </c>
      <c r="C10" s="36">
        <v>20818303.230149999</v>
      </c>
      <c r="D10" s="36">
        <v>8238437.0996300001</v>
      </c>
      <c r="E10" s="36">
        <v>25943852.441830002</v>
      </c>
      <c r="F10" s="36"/>
      <c r="G10" s="36">
        <v>141837196.01451001</v>
      </c>
      <c r="H10" s="36">
        <v>0</v>
      </c>
      <c r="I10" s="36">
        <v>0</v>
      </c>
      <c r="J10" s="36">
        <v>0</v>
      </c>
      <c r="K10" s="36">
        <v>35114000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2059609.2749300003</v>
      </c>
      <c r="T10" s="36">
        <v>2059609.2749300003</v>
      </c>
      <c r="U10" s="36">
        <v>76047563.834969997</v>
      </c>
      <c r="V10" s="36"/>
      <c r="W10" s="36">
        <v>149725397.12643</v>
      </c>
      <c r="X10" s="36">
        <v>10298046.374539999</v>
      </c>
      <c r="Y10" s="36">
        <v>31457808.871147003</v>
      </c>
      <c r="Z10" s="36">
        <v>5657283.8186760023</v>
      </c>
      <c r="AA10" s="36">
        <v>52670518.125424005</v>
      </c>
      <c r="AB10" s="36">
        <v>5450802.0143380025</v>
      </c>
      <c r="AC10" s="36">
        <v>100620.49792000001</v>
      </c>
      <c r="AD10" s="36">
        <v>100229.4431</v>
      </c>
      <c r="AE10" s="36">
        <v>4331539.1483180001</v>
      </c>
      <c r="AF10" s="36">
        <v>409996.21738800005</v>
      </c>
      <c r="AG10" s="36">
        <v>6043156.73465</v>
      </c>
      <c r="AH10" s="36">
        <v>330100.97140000033</v>
      </c>
      <c r="AI10" s="36">
        <v>0</v>
      </c>
      <c r="AJ10" s="36">
        <v>0</v>
      </c>
      <c r="AK10" s="36">
        <v>0</v>
      </c>
      <c r="AL10" s="36">
        <v>0</v>
      </c>
      <c r="AM10" s="36">
        <v>5.7782399999999994</v>
      </c>
      <c r="AN10" s="36">
        <v>0</v>
      </c>
      <c r="AO10" s="36">
        <v>0</v>
      </c>
      <c r="AP10" s="36">
        <v>0</v>
      </c>
      <c r="AQ10" s="36">
        <v>221527.315947</v>
      </c>
      <c r="AR10" s="36">
        <v>0</v>
      </c>
      <c r="AS10" s="36">
        <v>304222.13541600003</v>
      </c>
      <c r="AT10" s="36">
        <v>297968.72491200001</v>
      </c>
      <c r="AU10" s="36">
        <v>2759786.9508500001</v>
      </c>
      <c r="AV10" s="36">
        <v>327375.67965999991</v>
      </c>
      <c r="AW10" s="36">
        <v>1511136.6219599999</v>
      </c>
      <c r="AX10" s="36">
        <v>1076789.1403899998</v>
      </c>
      <c r="AY10" s="36">
        <v>7256450.7424300006</v>
      </c>
      <c r="AZ10" s="36">
        <v>2070652.8553400002</v>
      </c>
      <c r="BA10" s="36">
        <v>0</v>
      </c>
      <c r="BB10" s="36">
        <v>0</v>
      </c>
      <c r="BC10" s="36">
        <v>0</v>
      </c>
      <c r="BD10" s="36">
        <v>0</v>
      </c>
      <c r="BE10" s="36">
        <v>0</v>
      </c>
      <c r="BF10" s="36">
        <v>0</v>
      </c>
      <c r="BG10" s="36">
        <v>106656772.9223</v>
      </c>
      <c r="BH10" s="36">
        <v>15721198.865189999</v>
      </c>
      <c r="BI10" s="36">
        <v>341124.35496500001</v>
      </c>
      <c r="BJ10" s="36">
        <v>1.1851900000037858</v>
      </c>
      <c r="BK10" s="36">
        <v>1861854.522075</v>
      </c>
      <c r="BL10" s="36">
        <v>107876.79489500001</v>
      </c>
      <c r="BM10" s="36">
        <v>115390.530325</v>
      </c>
      <c r="BN10" s="36">
        <v>75992.011310000002</v>
      </c>
      <c r="BO10" s="37">
        <v>239941.37424999999</v>
      </c>
      <c r="BP10" s="36">
        <v>0</v>
      </c>
      <c r="BQ10" s="36">
        <v>28664175.398619998</v>
      </c>
      <c r="BR10" s="36">
        <v>28664055.301259998</v>
      </c>
      <c r="BS10" s="36">
        <v>2263498.5284700003</v>
      </c>
      <c r="BT10" s="36">
        <v>55047.098900000099</v>
      </c>
      <c r="BU10" s="36">
        <v>0</v>
      </c>
      <c r="BV10" s="36">
        <v>0</v>
      </c>
      <c r="BW10" s="36">
        <v>1620729.6989800001</v>
      </c>
      <c r="BX10" s="36">
        <v>1617560.63179</v>
      </c>
      <c r="BY10" s="36">
        <v>5522369.61766</v>
      </c>
      <c r="BZ10" s="36">
        <v>2525925.7309400002</v>
      </c>
      <c r="CA10" s="36">
        <v>40629084.025349997</v>
      </c>
      <c r="CB10" s="36">
        <v>33046458.75429</v>
      </c>
      <c r="CC10" s="36">
        <v>66027688.896949999</v>
      </c>
      <c r="CD10" s="36">
        <v>3930299.7163</v>
      </c>
      <c r="CE10" s="38">
        <f>ROUND(W10/CC10*100,4)</f>
        <v>226.76150000000001</v>
      </c>
      <c r="CF10" s="38">
        <f>ROUND(X10/CD10*100,4)</f>
        <v>262.01679999999999</v>
      </c>
    </row>
    <row r="11" spans="1:84" ht="15" customHeight="1" x14ac:dyDescent="0.25">
      <c r="A11" s="34">
        <f>A10+1</f>
        <v>2</v>
      </c>
      <c r="B11" s="35">
        <v>46239</v>
      </c>
      <c r="C11" s="36">
        <v>18552434.897709999</v>
      </c>
      <c r="D11" s="36">
        <v>6402229.4616899993</v>
      </c>
      <c r="E11" s="36">
        <v>28944709.763549998</v>
      </c>
      <c r="F11" s="36"/>
      <c r="G11" s="36">
        <v>142333869.90836</v>
      </c>
      <c r="H11" s="36">
        <v>0</v>
      </c>
      <c r="I11" s="36">
        <v>0</v>
      </c>
      <c r="J11" s="36">
        <v>0</v>
      </c>
      <c r="K11" s="36">
        <v>35114000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1600557.3654199999</v>
      </c>
      <c r="T11" s="36">
        <v>1600557.3654199999</v>
      </c>
      <c r="U11" s="36">
        <v>76047563.834969997</v>
      </c>
      <c r="V11" s="40"/>
      <c r="W11" s="36">
        <v>150498008.10007</v>
      </c>
      <c r="X11" s="36">
        <v>8002786.82711</v>
      </c>
      <c r="Y11" s="36">
        <v>31476913.489138</v>
      </c>
      <c r="Z11" s="36">
        <v>5689237.7563929986</v>
      </c>
      <c r="AA11" s="36">
        <v>54248341.546884</v>
      </c>
      <c r="AB11" s="36">
        <v>5659484.0642559966</v>
      </c>
      <c r="AC11" s="36">
        <v>222947.61085</v>
      </c>
      <c r="AD11" s="36">
        <v>222562.15445999999</v>
      </c>
      <c r="AE11" s="36">
        <v>5050557.4505980005</v>
      </c>
      <c r="AF11" s="36">
        <v>412385.57498800027</v>
      </c>
      <c r="AG11" s="36">
        <v>6142972.3330700006</v>
      </c>
      <c r="AH11" s="36">
        <v>335777.17768000084</v>
      </c>
      <c r="AI11" s="36">
        <v>0</v>
      </c>
      <c r="AJ11" s="36">
        <v>0</v>
      </c>
      <c r="AK11" s="36">
        <v>0</v>
      </c>
      <c r="AL11" s="36">
        <v>0</v>
      </c>
      <c r="AM11" s="36">
        <v>5.7782399999999994</v>
      </c>
      <c r="AN11" s="36">
        <v>0</v>
      </c>
      <c r="AO11" s="36">
        <v>0</v>
      </c>
      <c r="AP11" s="36">
        <v>0</v>
      </c>
      <c r="AQ11" s="36">
        <v>194703.33351100003</v>
      </c>
      <c r="AR11" s="36">
        <v>0</v>
      </c>
      <c r="AS11" s="36">
        <v>305210.70311100001</v>
      </c>
      <c r="AT11" s="36">
        <v>298957.29260699998</v>
      </c>
      <c r="AU11" s="36">
        <v>2559686.2511300002</v>
      </c>
      <c r="AV11" s="36">
        <v>117523.67707000021</v>
      </c>
      <c r="AW11" s="36">
        <v>1596012.56541</v>
      </c>
      <c r="AX11" s="36">
        <v>1594607.42466</v>
      </c>
      <c r="AY11" s="36">
        <v>6826797.4088399997</v>
      </c>
      <c r="AZ11" s="36">
        <v>2019761.2086199997</v>
      </c>
      <c r="BA11" s="36">
        <v>0</v>
      </c>
      <c r="BB11" s="36">
        <v>0</v>
      </c>
      <c r="BC11" s="40"/>
      <c r="BD11" s="40"/>
      <c r="BE11" s="36">
        <v>0</v>
      </c>
      <c r="BF11" s="36">
        <v>0</v>
      </c>
      <c r="BG11" s="36">
        <v>108624148.47078</v>
      </c>
      <c r="BH11" s="36">
        <v>16350296.330739999</v>
      </c>
      <c r="BI11" s="36">
        <v>337907.48704500002</v>
      </c>
      <c r="BJ11" s="36">
        <v>1.1932000000233529</v>
      </c>
      <c r="BK11" s="36">
        <v>1793351.904685</v>
      </c>
      <c r="BL11" s="36">
        <v>95356.197650000104</v>
      </c>
      <c r="BM11" s="36">
        <v>115642.64821499999</v>
      </c>
      <c r="BN11" s="36">
        <v>76244.129199999996</v>
      </c>
      <c r="BO11" s="37">
        <v>240737.42522</v>
      </c>
      <c r="BP11" s="36">
        <v>0</v>
      </c>
      <c r="BQ11" s="36">
        <v>29833432.878560003</v>
      </c>
      <c r="BR11" s="36">
        <v>29833316.210010003</v>
      </c>
      <c r="BS11" s="36">
        <v>1618230.2608800002</v>
      </c>
      <c r="BT11" s="36">
        <v>55233.4691300001</v>
      </c>
      <c r="BU11" s="36">
        <v>0</v>
      </c>
      <c r="BV11" s="36">
        <v>0</v>
      </c>
      <c r="BW11" s="36">
        <v>1718135.1528500002</v>
      </c>
      <c r="BX11" s="36">
        <v>1716118.2550900001</v>
      </c>
      <c r="BY11" s="36">
        <v>7296047.5726600001</v>
      </c>
      <c r="BZ11" s="36">
        <v>4325065.8607499991</v>
      </c>
      <c r="CA11" s="36">
        <v>42953485.330119997</v>
      </c>
      <c r="CB11" s="36">
        <v>36101335.31504</v>
      </c>
      <c r="CC11" s="36">
        <v>65670663.140660003</v>
      </c>
      <c r="CD11" s="36">
        <v>4087574.0826900001</v>
      </c>
      <c r="CE11" s="38">
        <f t="shared" ref="CE11:CF26" si="0">ROUND(W11/CC11*100,4)</f>
        <v>229.17080000000001</v>
      </c>
      <c r="CF11" s="38">
        <f t="shared" si="0"/>
        <v>195.7833</v>
      </c>
    </row>
    <row r="12" spans="1:84" ht="15" customHeight="1" x14ac:dyDescent="0.25">
      <c r="A12" s="34">
        <f t="shared" ref="A12:A29" si="1">A11+1</f>
        <v>3</v>
      </c>
      <c r="B12" s="35">
        <v>46240</v>
      </c>
      <c r="C12" s="36">
        <v>19462925.928619999</v>
      </c>
      <c r="D12" s="36">
        <v>8112917.6480999999</v>
      </c>
      <c r="E12" s="36">
        <v>31551365.048920002</v>
      </c>
      <c r="F12" s="36"/>
      <c r="G12" s="36">
        <v>142049609.98934001</v>
      </c>
      <c r="H12" s="36">
        <v>0</v>
      </c>
      <c r="I12" s="36">
        <v>0</v>
      </c>
      <c r="J12" s="36">
        <v>0</v>
      </c>
      <c r="K12" s="36">
        <v>42614000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2028229.41203</v>
      </c>
      <c r="T12" s="36">
        <v>2028229.41203</v>
      </c>
      <c r="U12" s="36">
        <v>76047563.834969997</v>
      </c>
      <c r="V12" s="40"/>
      <c r="W12" s="36">
        <v>161658566.54394001</v>
      </c>
      <c r="X12" s="36">
        <v>10141147.06013</v>
      </c>
      <c r="Y12" s="36">
        <v>33361526.500488006</v>
      </c>
      <c r="Z12" s="36">
        <v>5710643.3483050056</v>
      </c>
      <c r="AA12" s="36">
        <v>53915887.007704005</v>
      </c>
      <c r="AB12" s="36">
        <v>5442658.6941800024</v>
      </c>
      <c r="AC12" s="36">
        <v>220161.17385000002</v>
      </c>
      <c r="AD12" s="36">
        <v>219779.78950000001</v>
      </c>
      <c r="AE12" s="36">
        <v>4496515.6488359999</v>
      </c>
      <c r="AF12" s="36">
        <v>411089.91893599991</v>
      </c>
      <c r="AG12" s="36">
        <v>6092986.3015900003</v>
      </c>
      <c r="AH12" s="36">
        <v>336250.74574999994</v>
      </c>
      <c r="AI12" s="36">
        <v>0</v>
      </c>
      <c r="AJ12" s="36">
        <v>0</v>
      </c>
      <c r="AK12" s="36">
        <v>0</v>
      </c>
      <c r="AL12" s="36">
        <v>0</v>
      </c>
      <c r="AM12" s="36">
        <v>5.7782399999999994</v>
      </c>
      <c r="AN12" s="36">
        <v>0</v>
      </c>
      <c r="AO12" s="36">
        <v>0</v>
      </c>
      <c r="AP12" s="36">
        <v>0</v>
      </c>
      <c r="AQ12" s="36">
        <v>195593.08195700002</v>
      </c>
      <c r="AR12" s="36">
        <v>0</v>
      </c>
      <c r="AS12" s="36">
        <v>309451.713063</v>
      </c>
      <c r="AT12" s="36">
        <v>298698.30255899997</v>
      </c>
      <c r="AU12" s="36">
        <v>2752446.4873000002</v>
      </c>
      <c r="AV12" s="36">
        <v>306230.22509999992</v>
      </c>
      <c r="AW12" s="36">
        <v>1401607.3797600002</v>
      </c>
      <c r="AX12" s="36">
        <v>1400225.4651500001</v>
      </c>
      <c r="AY12" s="36">
        <v>7328004.7588399993</v>
      </c>
      <c r="AZ12" s="36">
        <v>1995503.3619799996</v>
      </c>
      <c r="BA12" s="36">
        <v>0</v>
      </c>
      <c r="BB12" s="36">
        <v>0</v>
      </c>
      <c r="BC12" s="40"/>
      <c r="BD12" s="40"/>
      <c r="BE12" s="36">
        <v>0</v>
      </c>
      <c r="BF12" s="36">
        <v>0</v>
      </c>
      <c r="BG12" s="36">
        <v>110074185.83163001</v>
      </c>
      <c r="BH12" s="36">
        <v>16121079.851460001</v>
      </c>
      <c r="BI12" s="36">
        <v>335480.13234499999</v>
      </c>
      <c r="BJ12" s="36">
        <v>1.1909299999970244</v>
      </c>
      <c r="BK12" s="36">
        <v>1821492.5098549998</v>
      </c>
      <c r="BL12" s="36">
        <v>89210.640369999805</v>
      </c>
      <c r="BM12" s="36">
        <v>115576.59708000001</v>
      </c>
      <c r="BN12" s="36">
        <v>76178.078065000009</v>
      </c>
      <c r="BO12" s="37">
        <v>240528.87169</v>
      </c>
      <c r="BP12" s="36">
        <v>0</v>
      </c>
      <c r="BQ12" s="36">
        <v>29150249.938199997</v>
      </c>
      <c r="BR12" s="36">
        <v>29150133.299649999</v>
      </c>
      <c r="BS12" s="36">
        <v>1635509.5380599999</v>
      </c>
      <c r="BT12" s="36">
        <v>55188.439340000041</v>
      </c>
      <c r="BU12" s="36">
        <v>0</v>
      </c>
      <c r="BV12" s="36">
        <v>0</v>
      </c>
      <c r="BW12" s="36">
        <v>1259928.6465499999</v>
      </c>
      <c r="BX12" s="36">
        <v>1258508.16643</v>
      </c>
      <c r="BY12" s="36">
        <v>4993108.6203100001</v>
      </c>
      <c r="BZ12" s="36">
        <v>2363049.3115300001</v>
      </c>
      <c r="CA12" s="36">
        <v>39551874.854089998</v>
      </c>
      <c r="CB12" s="36">
        <v>32992269.126320001</v>
      </c>
      <c r="CC12" s="36">
        <v>70522310.977540001</v>
      </c>
      <c r="CD12" s="36">
        <v>4030269.9628699999</v>
      </c>
      <c r="CE12" s="38">
        <f t="shared" si="0"/>
        <v>229.2304</v>
      </c>
      <c r="CF12" s="38">
        <f t="shared" si="0"/>
        <v>251.62450000000001</v>
      </c>
    </row>
    <row r="13" spans="1:84" ht="15" customHeight="1" x14ac:dyDescent="0.25">
      <c r="A13" s="34">
        <f t="shared" si="1"/>
        <v>4</v>
      </c>
      <c r="B13" s="35">
        <v>46241</v>
      </c>
      <c r="C13" s="36">
        <v>18651776.550540004</v>
      </c>
      <c r="D13" s="36">
        <v>7676606.0106200036</v>
      </c>
      <c r="E13" s="36">
        <v>29704718.88879</v>
      </c>
      <c r="F13" s="36"/>
      <c r="G13" s="36">
        <v>142094306.76859999</v>
      </c>
      <c r="H13" s="36">
        <v>0</v>
      </c>
      <c r="I13" s="36">
        <v>0</v>
      </c>
      <c r="J13" s="36">
        <v>0</v>
      </c>
      <c r="K13" s="36">
        <v>47614000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1919151.5026699998</v>
      </c>
      <c r="T13" s="36">
        <v>1919151.5026699998</v>
      </c>
      <c r="U13" s="36">
        <v>76047563.834969997</v>
      </c>
      <c r="V13" s="40"/>
      <c r="W13" s="36">
        <v>163936389.87562001</v>
      </c>
      <c r="X13" s="36">
        <v>9595757.5132800005</v>
      </c>
      <c r="Y13" s="36">
        <v>33448170.143709004</v>
      </c>
      <c r="Z13" s="36">
        <v>5672232.4324170034</v>
      </c>
      <c r="AA13" s="36">
        <v>53681370.425411999</v>
      </c>
      <c r="AB13" s="36">
        <v>5357204.0047919946</v>
      </c>
      <c r="AC13" s="36">
        <v>194860.05983000004</v>
      </c>
      <c r="AD13" s="36">
        <v>194480.95465000003</v>
      </c>
      <c r="AE13" s="36">
        <v>3912197.3679259997</v>
      </c>
      <c r="AF13" s="36">
        <v>393752.16119599965</v>
      </c>
      <c r="AG13" s="36">
        <v>6064133.9924599994</v>
      </c>
      <c r="AH13" s="36">
        <v>340147.53273999901</v>
      </c>
      <c r="AI13" s="36">
        <v>0</v>
      </c>
      <c r="AJ13" s="36">
        <v>0</v>
      </c>
      <c r="AK13" s="36">
        <v>0</v>
      </c>
      <c r="AL13" s="36">
        <v>0</v>
      </c>
      <c r="AM13" s="36">
        <v>5.7782399999999994</v>
      </c>
      <c r="AN13" s="36">
        <v>0</v>
      </c>
      <c r="AO13" s="36">
        <v>0</v>
      </c>
      <c r="AP13" s="36">
        <v>0</v>
      </c>
      <c r="AQ13" s="36">
        <v>288135.28656549996</v>
      </c>
      <c r="AR13" s="36">
        <v>-2.1827872842550278E-11</v>
      </c>
      <c r="AS13" s="36">
        <v>242337.92398799997</v>
      </c>
      <c r="AT13" s="36">
        <v>231584.51348399997</v>
      </c>
      <c r="AU13" s="36">
        <v>2757144.1170199998</v>
      </c>
      <c r="AV13" s="36">
        <v>216291.64020999987</v>
      </c>
      <c r="AW13" s="36">
        <v>1040212.64621</v>
      </c>
      <c r="AX13" s="36">
        <v>1039722.20473</v>
      </c>
      <c r="AY13" s="36">
        <v>7324395.2371800002</v>
      </c>
      <c r="AZ13" s="36">
        <v>1983871.0014599999</v>
      </c>
      <c r="BA13" s="36">
        <v>0</v>
      </c>
      <c r="BB13" s="36">
        <v>0</v>
      </c>
      <c r="BC13" s="40"/>
      <c r="BD13" s="40"/>
      <c r="BE13" s="36">
        <v>0</v>
      </c>
      <c r="BF13" s="36">
        <v>0</v>
      </c>
      <c r="BG13" s="36">
        <v>108952962.97854</v>
      </c>
      <c r="BH13" s="36">
        <v>15429286.44568</v>
      </c>
      <c r="BI13" s="36">
        <v>334567.55022000003</v>
      </c>
      <c r="BJ13" s="36">
        <v>1.1925500000215834</v>
      </c>
      <c r="BK13" s="36">
        <v>1801368.3218749999</v>
      </c>
      <c r="BL13" s="36">
        <v>87793.707505000129</v>
      </c>
      <c r="BM13" s="36">
        <v>93671.791750000004</v>
      </c>
      <c r="BN13" s="36">
        <v>76077.128765000001</v>
      </c>
      <c r="BO13" s="37">
        <v>240210.12880000001</v>
      </c>
      <c r="BP13" s="36">
        <v>0</v>
      </c>
      <c r="BQ13" s="36">
        <v>31332405.570999999</v>
      </c>
      <c r="BR13" s="36">
        <v>31332288.947449997</v>
      </c>
      <c r="BS13" s="36">
        <v>1635415.16545</v>
      </c>
      <c r="BT13" s="36">
        <v>55118.929130000062</v>
      </c>
      <c r="BU13" s="36">
        <v>0</v>
      </c>
      <c r="BV13" s="36">
        <v>0</v>
      </c>
      <c r="BW13" s="36">
        <v>743672.56683000003</v>
      </c>
      <c r="BX13" s="36">
        <v>743342.08935000002</v>
      </c>
      <c r="BY13" s="36">
        <v>2153090.5970200002</v>
      </c>
      <c r="BZ13" s="36">
        <v>370918.79511000006</v>
      </c>
      <c r="CA13" s="36">
        <v>38334401.692950003</v>
      </c>
      <c r="CB13" s="36">
        <v>32665540.789870001</v>
      </c>
      <c r="CC13" s="36">
        <v>70618561.285589993</v>
      </c>
      <c r="CD13" s="36">
        <v>3857321.61142</v>
      </c>
      <c r="CE13" s="38">
        <f t="shared" si="0"/>
        <v>232.14349999999999</v>
      </c>
      <c r="CF13" s="38">
        <f t="shared" si="0"/>
        <v>248.76740000000001</v>
      </c>
    </row>
    <row r="14" spans="1:84" ht="15" customHeight="1" x14ac:dyDescent="0.25">
      <c r="A14" s="34">
        <f t="shared" si="1"/>
        <v>5</v>
      </c>
      <c r="B14" s="35">
        <v>46242</v>
      </c>
      <c r="C14" s="36">
        <v>17254965.428610001</v>
      </c>
      <c r="D14" s="36">
        <v>7425126.6414900012</v>
      </c>
      <c r="E14" s="36">
        <v>34112163.695969999</v>
      </c>
      <c r="F14" s="36"/>
      <c r="G14" s="36">
        <v>142112612.16043001</v>
      </c>
      <c r="H14" s="36">
        <v>0</v>
      </c>
      <c r="I14" s="36">
        <v>0</v>
      </c>
      <c r="J14" s="36">
        <v>0</v>
      </c>
      <c r="K14" s="36">
        <v>44018000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1856281.6603499998</v>
      </c>
      <c r="T14" s="36">
        <v>1856281.6603499998</v>
      </c>
      <c r="U14" s="36">
        <v>76047563.834969997</v>
      </c>
      <c r="V14" s="40"/>
      <c r="W14" s="36">
        <v>163306459.11041</v>
      </c>
      <c r="X14" s="36">
        <v>9281408.3018599991</v>
      </c>
      <c r="Y14" s="36">
        <v>34217283.884567</v>
      </c>
      <c r="Z14" s="36">
        <v>5655758.0672969986</v>
      </c>
      <c r="AA14" s="36">
        <v>51737298.817532003</v>
      </c>
      <c r="AB14" s="36">
        <v>5364789.1854440002</v>
      </c>
      <c r="AC14" s="36">
        <v>193577.78942999998</v>
      </c>
      <c r="AD14" s="36">
        <v>193199.48997999998</v>
      </c>
      <c r="AE14" s="36">
        <v>3662820.5598319997</v>
      </c>
      <c r="AF14" s="36">
        <v>394169.27515199984</v>
      </c>
      <c r="AG14" s="36">
        <v>6052888.4831699999</v>
      </c>
      <c r="AH14" s="36">
        <v>338122.89170000021</v>
      </c>
      <c r="AI14" s="36">
        <v>0</v>
      </c>
      <c r="AJ14" s="36">
        <v>0</v>
      </c>
      <c r="AK14" s="36">
        <v>0</v>
      </c>
      <c r="AL14" s="36">
        <v>0</v>
      </c>
      <c r="AM14" s="36">
        <v>5.7782399999999994</v>
      </c>
      <c r="AN14" s="36">
        <v>0</v>
      </c>
      <c r="AO14" s="36">
        <v>0</v>
      </c>
      <c r="AP14" s="36">
        <v>0</v>
      </c>
      <c r="AQ14" s="36">
        <v>283668.13832550001</v>
      </c>
      <c r="AR14" s="36">
        <v>-2.1827872842550278E-11</v>
      </c>
      <c r="AS14" s="36">
        <v>242716.733955</v>
      </c>
      <c r="AT14" s="36">
        <v>231963.323451</v>
      </c>
      <c r="AU14" s="36">
        <v>3387142.0298899999</v>
      </c>
      <c r="AV14" s="36">
        <v>616869.51191999996</v>
      </c>
      <c r="AW14" s="36">
        <v>1077920.2298099999</v>
      </c>
      <c r="AX14" s="36">
        <v>406512.17336999992</v>
      </c>
      <c r="AY14" s="36">
        <v>7718494.6666399995</v>
      </c>
      <c r="AZ14" s="36">
        <v>1983528.6796499994</v>
      </c>
      <c r="BA14" s="36">
        <v>0</v>
      </c>
      <c r="BB14" s="36">
        <v>0</v>
      </c>
      <c r="BC14" s="40"/>
      <c r="BD14" s="40"/>
      <c r="BE14" s="36">
        <v>0</v>
      </c>
      <c r="BF14" s="36">
        <v>0</v>
      </c>
      <c r="BG14" s="36">
        <v>108573817.11138999</v>
      </c>
      <c r="BH14" s="36">
        <v>15184912.597960001</v>
      </c>
      <c r="BI14" s="36">
        <v>330992.29881499999</v>
      </c>
      <c r="BJ14" s="36">
        <v>1.1937299999990501</v>
      </c>
      <c r="BK14" s="36">
        <v>1821803.3835799999</v>
      </c>
      <c r="BL14" s="36">
        <v>87012.552045000091</v>
      </c>
      <c r="BM14" s="36">
        <v>93126.018494999997</v>
      </c>
      <c r="BN14" s="36">
        <v>75531.355509999994</v>
      </c>
      <c r="BO14" s="37">
        <v>231650.52794999999</v>
      </c>
      <c r="BP14" s="36">
        <v>0</v>
      </c>
      <c r="BQ14" s="36">
        <v>27983184.44771</v>
      </c>
      <c r="BR14" s="36">
        <v>27583067.839159999</v>
      </c>
      <c r="BS14" s="36">
        <v>1635587.42567</v>
      </c>
      <c r="BT14" s="36">
        <v>55218.470230000094</v>
      </c>
      <c r="BU14" s="36">
        <v>0</v>
      </c>
      <c r="BV14" s="36">
        <v>0</v>
      </c>
      <c r="BW14" s="36">
        <v>977172.88409999991</v>
      </c>
      <c r="BX14" s="36">
        <v>976416.90125999996</v>
      </c>
      <c r="BY14" s="36">
        <v>6308245.1703200005</v>
      </c>
      <c r="BZ14" s="36">
        <v>4271431.8873600001</v>
      </c>
      <c r="CA14" s="36">
        <v>39381762.156640001</v>
      </c>
      <c r="CB14" s="36">
        <v>33048680.199299999</v>
      </c>
      <c r="CC14" s="36">
        <v>69192054.954750001</v>
      </c>
      <c r="CD14" s="36">
        <v>3796228.1494900002</v>
      </c>
      <c r="CE14" s="38">
        <f t="shared" si="0"/>
        <v>236.01910000000001</v>
      </c>
      <c r="CF14" s="38">
        <f t="shared" si="0"/>
        <v>244.49029999999999</v>
      </c>
    </row>
    <row r="15" spans="1:84" ht="15" customHeight="1" x14ac:dyDescent="0.25">
      <c r="A15" s="34">
        <f t="shared" si="1"/>
        <v>6</v>
      </c>
      <c r="B15" s="35">
        <v>46245</v>
      </c>
      <c r="C15" s="36">
        <v>16593646.776929999</v>
      </c>
      <c r="D15" s="36">
        <v>7031674.5394099988</v>
      </c>
      <c r="E15" s="36">
        <v>30864837.85328</v>
      </c>
      <c r="F15" s="36"/>
      <c r="G15" s="36">
        <v>142374636.34380001</v>
      </c>
      <c r="H15" s="36">
        <v>0</v>
      </c>
      <c r="I15" s="36">
        <v>0</v>
      </c>
      <c r="J15" s="36">
        <v>0</v>
      </c>
      <c r="K15" s="36">
        <v>44318000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1757918.6348499998</v>
      </c>
      <c r="T15" s="36">
        <v>1757918.6348499998</v>
      </c>
      <c r="U15" s="36">
        <v>74603152.699450001</v>
      </c>
      <c r="V15" s="40"/>
      <c r="W15" s="36">
        <v>161305886.90941</v>
      </c>
      <c r="X15" s="36">
        <v>8789593.1742599998</v>
      </c>
      <c r="Y15" s="36">
        <v>33582291.399491005</v>
      </c>
      <c r="Z15" s="36">
        <v>5753176.1956200022</v>
      </c>
      <c r="AA15" s="36">
        <v>53095327.557452001</v>
      </c>
      <c r="AB15" s="36">
        <v>5743123.7060540002</v>
      </c>
      <c r="AC15" s="36">
        <v>271341.24212000001</v>
      </c>
      <c r="AD15" s="36">
        <v>270966.31751999998</v>
      </c>
      <c r="AE15" s="36">
        <v>3634573.8719179998</v>
      </c>
      <c r="AF15" s="36">
        <v>392806.2596879999</v>
      </c>
      <c r="AG15" s="36">
        <v>6147984.0702200001</v>
      </c>
      <c r="AH15" s="36">
        <v>338707.24925999966</v>
      </c>
      <c r="AI15" s="36">
        <v>0</v>
      </c>
      <c r="AJ15" s="36">
        <v>0</v>
      </c>
      <c r="AK15" s="36">
        <v>0</v>
      </c>
      <c r="AL15" s="36">
        <v>0</v>
      </c>
      <c r="AM15" s="36">
        <v>5.7782399999999994</v>
      </c>
      <c r="AN15" s="36">
        <v>0</v>
      </c>
      <c r="AO15" s="36">
        <v>0</v>
      </c>
      <c r="AP15" s="36">
        <v>0</v>
      </c>
      <c r="AQ15" s="36">
        <v>246406.4445945</v>
      </c>
      <c r="AR15" s="36">
        <v>0</v>
      </c>
      <c r="AS15" s="36">
        <v>179359.985679</v>
      </c>
      <c r="AT15" s="36">
        <v>168606.57517500001</v>
      </c>
      <c r="AU15" s="36">
        <v>2680966.8873000001</v>
      </c>
      <c r="AV15" s="36">
        <v>246944.39296999993</v>
      </c>
      <c r="AW15" s="36">
        <v>837353.60384999996</v>
      </c>
      <c r="AX15" s="36">
        <v>834968.87797999999</v>
      </c>
      <c r="AY15" s="36">
        <v>9390522.1050800011</v>
      </c>
      <c r="AZ15" s="36">
        <v>2037617.9800900007</v>
      </c>
      <c r="BA15" s="36">
        <v>0</v>
      </c>
      <c r="BB15" s="36">
        <v>0</v>
      </c>
      <c r="BC15" s="40"/>
      <c r="BD15" s="40"/>
      <c r="BE15" s="36">
        <v>0</v>
      </c>
      <c r="BF15" s="36">
        <v>0</v>
      </c>
      <c r="BG15" s="36">
        <v>110066132.94594</v>
      </c>
      <c r="BH15" s="36">
        <v>15786917.554369999</v>
      </c>
      <c r="BI15" s="36">
        <v>306876.17661000002</v>
      </c>
      <c r="BJ15" s="36">
        <v>1.1925500000070315</v>
      </c>
      <c r="BK15" s="36">
        <v>1655839.0484549999</v>
      </c>
      <c r="BL15" s="36">
        <v>72167.265384999992</v>
      </c>
      <c r="BM15" s="36">
        <v>93118.087830000004</v>
      </c>
      <c r="BN15" s="36">
        <v>75523.424845000001</v>
      </c>
      <c r="BO15" s="37">
        <v>231626.20501999999</v>
      </c>
      <c r="BP15" s="36">
        <v>0</v>
      </c>
      <c r="BQ15" s="36">
        <v>29478685.858109999</v>
      </c>
      <c r="BR15" s="36">
        <v>29478569.264559999</v>
      </c>
      <c r="BS15" s="36">
        <v>2450688.41512</v>
      </c>
      <c r="BT15" s="36">
        <v>55215.721419999842</v>
      </c>
      <c r="BU15" s="36">
        <v>0</v>
      </c>
      <c r="BV15" s="36">
        <v>0</v>
      </c>
      <c r="BW15" s="36">
        <v>787685.94319000002</v>
      </c>
      <c r="BX15" s="36">
        <v>786193.45380000002</v>
      </c>
      <c r="BY15" s="36">
        <v>6354499.3899100004</v>
      </c>
      <c r="BZ15" s="36">
        <v>4288813.1330300001</v>
      </c>
      <c r="CA15" s="36">
        <v>41359019.124250002</v>
      </c>
      <c r="CB15" s="36">
        <v>34756483.455600001</v>
      </c>
      <c r="CC15" s="36">
        <v>68707113.821689993</v>
      </c>
      <c r="CD15" s="36">
        <v>3946729.3885900001</v>
      </c>
      <c r="CE15" s="38">
        <f t="shared" si="0"/>
        <v>234.7732</v>
      </c>
      <c r="CF15" s="38">
        <f t="shared" si="0"/>
        <v>222.70570000000001</v>
      </c>
    </row>
    <row r="16" spans="1:84" ht="15" customHeight="1" x14ac:dyDescent="0.25">
      <c r="A16" s="34">
        <f t="shared" si="1"/>
        <v>7</v>
      </c>
      <c r="B16" s="35">
        <v>46246</v>
      </c>
      <c r="C16" s="36">
        <v>16018688.300959997</v>
      </c>
      <c r="D16" s="36">
        <v>6575888.330339998</v>
      </c>
      <c r="E16" s="36">
        <v>30503816.971039999</v>
      </c>
      <c r="F16" s="36"/>
      <c r="G16" s="36">
        <v>142557320.68316999</v>
      </c>
      <c r="H16" s="36">
        <v>0</v>
      </c>
      <c r="I16" s="36">
        <v>0</v>
      </c>
      <c r="J16" s="36">
        <v>0</v>
      </c>
      <c r="K16" s="36">
        <v>46818000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1643972.0825900002</v>
      </c>
      <c r="T16" s="36">
        <v>1643972.0825900002</v>
      </c>
      <c r="U16" s="36">
        <v>74603152.699450001</v>
      </c>
      <c r="V16" s="40"/>
      <c r="W16" s="36">
        <v>162938645.33831</v>
      </c>
      <c r="X16" s="36">
        <v>8219860.4129299996</v>
      </c>
      <c r="Y16" s="36">
        <v>33596155.544346005</v>
      </c>
      <c r="Z16" s="36">
        <v>5709949.7010660032</v>
      </c>
      <c r="AA16" s="36">
        <v>53974505.910566002</v>
      </c>
      <c r="AB16" s="36">
        <v>5903776.7522320012</v>
      </c>
      <c r="AC16" s="36">
        <v>127871.77888000001</v>
      </c>
      <c r="AD16" s="36">
        <v>127499.14063000001</v>
      </c>
      <c r="AE16" s="36">
        <v>3084539.646594</v>
      </c>
      <c r="AF16" s="36">
        <v>393968.85264399991</v>
      </c>
      <c r="AG16" s="36">
        <v>5942758.20077</v>
      </c>
      <c r="AH16" s="36">
        <v>339423.63044000004</v>
      </c>
      <c r="AI16" s="36">
        <v>0</v>
      </c>
      <c r="AJ16" s="36">
        <v>0</v>
      </c>
      <c r="AK16" s="36">
        <v>0</v>
      </c>
      <c r="AL16" s="36">
        <v>0</v>
      </c>
      <c r="AM16" s="36">
        <v>5.7782399999999994</v>
      </c>
      <c r="AN16" s="36">
        <v>0</v>
      </c>
      <c r="AO16" s="36">
        <v>0</v>
      </c>
      <c r="AP16" s="36">
        <v>0</v>
      </c>
      <c r="AQ16" s="36">
        <v>238025.91048699999</v>
      </c>
      <c r="AR16" s="36">
        <v>0</v>
      </c>
      <c r="AS16" s="36">
        <v>173698.45432200001</v>
      </c>
      <c r="AT16" s="36">
        <v>168885.04381800001</v>
      </c>
      <c r="AU16" s="36">
        <v>2706232.9645500001</v>
      </c>
      <c r="AV16" s="36">
        <v>185239.21378000034</v>
      </c>
      <c r="AW16" s="36">
        <v>3432546.9906500005</v>
      </c>
      <c r="AX16" s="36">
        <v>2272700.1768</v>
      </c>
      <c r="AY16" s="36">
        <v>8366432.1368899997</v>
      </c>
      <c r="AZ16" s="36">
        <v>1983007.1651099995</v>
      </c>
      <c r="BA16" s="36">
        <v>0</v>
      </c>
      <c r="BB16" s="36">
        <v>0</v>
      </c>
      <c r="BC16" s="40"/>
      <c r="BD16" s="40"/>
      <c r="BE16" s="36">
        <v>0</v>
      </c>
      <c r="BF16" s="36">
        <v>0</v>
      </c>
      <c r="BG16" s="36">
        <v>111642773.3163</v>
      </c>
      <c r="BH16" s="36">
        <v>17084449.676520001</v>
      </c>
      <c r="BI16" s="36">
        <v>309689.56663000002</v>
      </c>
      <c r="BJ16" s="36">
        <v>1.1961800000135554</v>
      </c>
      <c r="BK16" s="36">
        <v>1548129.3535349998</v>
      </c>
      <c r="BL16" s="36">
        <v>38074.852174999854</v>
      </c>
      <c r="BM16" s="36">
        <v>81300.299744999997</v>
      </c>
      <c r="BN16" s="36">
        <v>75645.928375000003</v>
      </c>
      <c r="BO16" s="37">
        <v>232001.91662999999</v>
      </c>
      <c r="BP16" s="36">
        <v>0</v>
      </c>
      <c r="BQ16" s="36">
        <v>29248727.896200005</v>
      </c>
      <c r="BR16" s="36">
        <v>29248611.317650005</v>
      </c>
      <c r="BS16" s="36">
        <v>2483091.47689</v>
      </c>
      <c r="BT16" s="36">
        <v>55308.72285000002</v>
      </c>
      <c r="BU16" s="36">
        <v>0</v>
      </c>
      <c r="BV16" s="36">
        <v>0</v>
      </c>
      <c r="BW16" s="36">
        <v>2965894.2507000007</v>
      </c>
      <c r="BX16" s="36">
        <v>2963384.0255000005</v>
      </c>
      <c r="BY16" s="36">
        <v>6382973.2329199994</v>
      </c>
      <c r="BZ16" s="36">
        <v>4307720.2542599989</v>
      </c>
      <c r="CA16" s="36">
        <v>43251807.993249997</v>
      </c>
      <c r="CB16" s="36">
        <v>36688746.296999998</v>
      </c>
      <c r="CC16" s="36">
        <v>68390965.323050007</v>
      </c>
      <c r="CD16" s="36">
        <v>4271112.4191300003</v>
      </c>
      <c r="CE16" s="38">
        <f t="shared" si="0"/>
        <v>238.24590000000001</v>
      </c>
      <c r="CF16" s="38">
        <f t="shared" si="0"/>
        <v>192.45240000000001</v>
      </c>
    </row>
    <row r="17" spans="1:84" ht="15" customHeight="1" x14ac:dyDescent="0.25">
      <c r="A17" s="34">
        <f t="shared" si="1"/>
        <v>8</v>
      </c>
      <c r="B17" s="35">
        <v>46247</v>
      </c>
      <c r="C17" s="36">
        <v>19506220.773989998</v>
      </c>
      <c r="D17" s="36">
        <v>10177136.644569999</v>
      </c>
      <c r="E17" s="36">
        <v>28174200.070730001</v>
      </c>
      <c r="F17" s="36"/>
      <c r="G17" s="36">
        <v>142172598.37603</v>
      </c>
      <c r="H17" s="36">
        <v>0</v>
      </c>
      <c r="I17" s="36">
        <v>0</v>
      </c>
      <c r="J17" s="36">
        <v>0</v>
      </c>
      <c r="K17" s="36">
        <v>47318000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2544284.1611500001</v>
      </c>
      <c r="T17" s="36">
        <v>2544284.1611500001</v>
      </c>
      <c r="U17" s="36">
        <v>74603152.699450001</v>
      </c>
      <c r="V17" s="40"/>
      <c r="W17" s="36">
        <v>165112150.68244001</v>
      </c>
      <c r="X17" s="36">
        <v>12721420.805710001</v>
      </c>
      <c r="Y17" s="36">
        <v>33495669.946114004</v>
      </c>
      <c r="Z17" s="36">
        <v>5692160.8919090033</v>
      </c>
      <c r="AA17" s="36">
        <v>53364231.101638012</v>
      </c>
      <c r="AB17" s="36">
        <v>5807763.3925700076</v>
      </c>
      <c r="AC17" s="36">
        <v>114709.22252</v>
      </c>
      <c r="AD17" s="36">
        <v>114338.06485</v>
      </c>
      <c r="AE17" s="36">
        <v>3204497.0338459997</v>
      </c>
      <c r="AF17" s="36">
        <v>393519.33553599956</v>
      </c>
      <c r="AG17" s="36">
        <v>5963492.9487100001</v>
      </c>
      <c r="AH17" s="36">
        <v>340984.58658999996</v>
      </c>
      <c r="AI17" s="36">
        <v>0</v>
      </c>
      <c r="AJ17" s="36">
        <v>0</v>
      </c>
      <c r="AK17" s="36">
        <v>0</v>
      </c>
      <c r="AL17" s="36">
        <v>0</v>
      </c>
      <c r="AM17" s="36">
        <v>5.7782399999999994</v>
      </c>
      <c r="AN17" s="36">
        <v>0</v>
      </c>
      <c r="AO17" s="36">
        <v>0</v>
      </c>
      <c r="AP17" s="36">
        <v>0</v>
      </c>
      <c r="AQ17" s="36">
        <v>202023.35597800001</v>
      </c>
      <c r="AR17" s="36">
        <v>0</v>
      </c>
      <c r="AS17" s="36">
        <v>120062.82584399999</v>
      </c>
      <c r="AT17" s="36">
        <v>115249.41533999999</v>
      </c>
      <c r="AU17" s="36">
        <v>2534159.84503</v>
      </c>
      <c r="AV17" s="36">
        <v>182611.91270999983</v>
      </c>
      <c r="AW17" s="36">
        <v>3483158.7894200003</v>
      </c>
      <c r="AX17" s="36">
        <v>2385419.62769</v>
      </c>
      <c r="AY17" s="36">
        <v>7765907.6667599995</v>
      </c>
      <c r="AZ17" s="36">
        <v>2122945.2587299999</v>
      </c>
      <c r="BA17" s="36">
        <v>0</v>
      </c>
      <c r="BB17" s="36">
        <v>0</v>
      </c>
      <c r="BC17" s="40"/>
      <c r="BD17" s="40"/>
      <c r="BE17" s="36">
        <v>0</v>
      </c>
      <c r="BF17" s="36">
        <v>0</v>
      </c>
      <c r="BG17" s="36">
        <v>110247918.5141</v>
      </c>
      <c r="BH17" s="36">
        <v>17154992.485920001</v>
      </c>
      <c r="BI17" s="36">
        <v>310730.60926</v>
      </c>
      <c r="BJ17" s="36">
        <v>1.1958400000003166</v>
      </c>
      <c r="BK17" s="36">
        <v>1716290.3507949999</v>
      </c>
      <c r="BL17" s="36">
        <v>38077.507104999931</v>
      </c>
      <c r="BM17" s="36">
        <v>81360.201609999989</v>
      </c>
      <c r="BN17" s="36">
        <v>75705.830239999996</v>
      </c>
      <c r="BO17" s="37">
        <v>220969.13235999999</v>
      </c>
      <c r="BP17" s="36">
        <v>0</v>
      </c>
      <c r="BQ17" s="36">
        <v>28355659.362279996</v>
      </c>
      <c r="BR17" s="36">
        <v>28355542.798729997</v>
      </c>
      <c r="BS17" s="36">
        <v>2112673.1626300002</v>
      </c>
      <c r="BT17" s="36">
        <v>59216.512190000154</v>
      </c>
      <c r="BU17" s="36">
        <v>0</v>
      </c>
      <c r="BV17" s="36">
        <v>0</v>
      </c>
      <c r="BW17" s="36">
        <v>3178576.5456200005</v>
      </c>
      <c r="BX17" s="36">
        <v>3174117.3711900003</v>
      </c>
      <c r="BY17" s="36">
        <v>2168795.4431400001</v>
      </c>
      <c r="BZ17" s="36">
        <v>402634.14799000014</v>
      </c>
      <c r="CA17" s="36">
        <v>38145054.807700001</v>
      </c>
      <c r="CB17" s="36">
        <v>32105295.363290001</v>
      </c>
      <c r="CC17" s="36">
        <v>72102863.706400007</v>
      </c>
      <c r="CD17" s="36">
        <v>4288748.1214800002</v>
      </c>
      <c r="CE17" s="38">
        <f t="shared" si="0"/>
        <v>228.99529999999999</v>
      </c>
      <c r="CF17" s="38">
        <f t="shared" si="0"/>
        <v>296.6232</v>
      </c>
    </row>
    <row r="18" spans="1:84" ht="15" customHeight="1" x14ac:dyDescent="0.25">
      <c r="A18" s="34">
        <f t="shared" si="1"/>
        <v>9</v>
      </c>
      <c r="B18" s="35">
        <v>46248</v>
      </c>
      <c r="C18" s="36">
        <v>19936441.839280002</v>
      </c>
      <c r="D18" s="36">
        <v>9659401.7454600018</v>
      </c>
      <c r="E18" s="36">
        <v>29670071.827289999</v>
      </c>
      <c r="F18" s="36"/>
      <c r="G18" s="36">
        <v>142129925.14816999</v>
      </c>
      <c r="H18" s="36">
        <v>0</v>
      </c>
      <c r="I18" s="36">
        <v>0</v>
      </c>
      <c r="J18" s="36">
        <v>0</v>
      </c>
      <c r="K18" s="36">
        <v>47318000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2414850.4363799999</v>
      </c>
      <c r="T18" s="36">
        <v>2414850.4363799999</v>
      </c>
      <c r="U18" s="36">
        <v>74603152.699450001</v>
      </c>
      <c r="V18" s="40"/>
      <c r="W18" s="36">
        <v>166866136.55166</v>
      </c>
      <c r="X18" s="36">
        <v>12074252.18183</v>
      </c>
      <c r="Y18" s="36">
        <v>33310141.060972005</v>
      </c>
      <c r="Z18" s="36">
        <v>5648297.4752490027</v>
      </c>
      <c r="AA18" s="36">
        <v>54232713.77785401</v>
      </c>
      <c r="AB18" s="36">
        <v>5693500.6530940058</v>
      </c>
      <c r="AC18" s="36">
        <v>106745.04826</v>
      </c>
      <c r="AD18" s="36">
        <v>106375.50026</v>
      </c>
      <c r="AE18" s="36">
        <v>3701208.8854700001</v>
      </c>
      <c r="AF18" s="36">
        <v>391449.30279999989</v>
      </c>
      <c r="AG18" s="36">
        <v>5900814.8894699998</v>
      </c>
      <c r="AH18" s="36">
        <v>343220.10120000027</v>
      </c>
      <c r="AI18" s="36">
        <v>0</v>
      </c>
      <c r="AJ18" s="36">
        <v>0</v>
      </c>
      <c r="AK18" s="36">
        <v>0</v>
      </c>
      <c r="AL18" s="36">
        <v>0</v>
      </c>
      <c r="AM18" s="36">
        <v>5.7782399999999994</v>
      </c>
      <c r="AN18" s="36">
        <v>0</v>
      </c>
      <c r="AO18" s="36">
        <v>0</v>
      </c>
      <c r="AP18" s="36">
        <v>0</v>
      </c>
      <c r="AQ18" s="36">
        <v>205807.03634100003</v>
      </c>
      <c r="AR18" s="36">
        <v>0</v>
      </c>
      <c r="AS18" s="36">
        <v>74130.541587</v>
      </c>
      <c r="AT18" s="36">
        <v>69317.131083</v>
      </c>
      <c r="AU18" s="36">
        <v>2556847.00826</v>
      </c>
      <c r="AV18" s="36">
        <v>103778.77212999994</v>
      </c>
      <c r="AW18" s="36">
        <v>2219250.1897399998</v>
      </c>
      <c r="AX18" s="36">
        <v>2042906.6615599997</v>
      </c>
      <c r="AY18" s="36">
        <v>8418954.2764400002</v>
      </c>
      <c r="AZ18" s="36">
        <v>1989437.6053400002</v>
      </c>
      <c r="BA18" s="36">
        <v>0</v>
      </c>
      <c r="BB18" s="36">
        <v>0</v>
      </c>
      <c r="BC18" s="40"/>
      <c r="BD18" s="40"/>
      <c r="BE18" s="36">
        <v>0</v>
      </c>
      <c r="BF18" s="36">
        <v>0</v>
      </c>
      <c r="BG18" s="36">
        <v>110726618.49263</v>
      </c>
      <c r="BH18" s="36">
        <v>16388283.202710001</v>
      </c>
      <c r="BI18" s="36">
        <v>310569.20168499998</v>
      </c>
      <c r="BJ18" s="36">
        <v>1.1924999999901047</v>
      </c>
      <c r="BK18" s="36">
        <v>1702985.3753749998</v>
      </c>
      <c r="BL18" s="36">
        <v>37078.036324999841</v>
      </c>
      <c r="BM18" s="36">
        <v>81101.695540000001</v>
      </c>
      <c r="BN18" s="36">
        <v>75447.324170000007</v>
      </c>
      <c r="BO18" s="37">
        <v>220214.60842</v>
      </c>
      <c r="BP18" s="36">
        <v>0</v>
      </c>
      <c r="BQ18" s="36">
        <v>29560164.791189998</v>
      </c>
      <c r="BR18" s="36">
        <v>29560048.24264</v>
      </c>
      <c r="BS18" s="36">
        <v>2053630.9089000002</v>
      </c>
      <c r="BT18" s="36">
        <v>149.83786000008695</v>
      </c>
      <c r="BU18" s="36">
        <v>0</v>
      </c>
      <c r="BV18" s="36">
        <v>0</v>
      </c>
      <c r="BW18" s="36">
        <v>2225326.1937499996</v>
      </c>
      <c r="BX18" s="36">
        <v>2223999.1395799997</v>
      </c>
      <c r="BY18" s="36">
        <v>2233502.9092899999</v>
      </c>
      <c r="BZ18" s="36">
        <v>372876.45932999993</v>
      </c>
      <c r="CA18" s="36">
        <v>38387495.684150003</v>
      </c>
      <c r="CB18" s="36">
        <v>32269600.232409999</v>
      </c>
      <c r="CC18" s="36">
        <v>72339122.808479995</v>
      </c>
      <c r="CD18" s="36">
        <v>4097070.8006799999</v>
      </c>
      <c r="CE18" s="38">
        <f t="shared" si="0"/>
        <v>230.672</v>
      </c>
      <c r="CF18" s="38">
        <f t="shared" si="0"/>
        <v>294.7045</v>
      </c>
    </row>
    <row r="19" spans="1:84" ht="15" customHeight="1" x14ac:dyDescent="0.25">
      <c r="A19" s="34">
        <f t="shared" si="1"/>
        <v>10</v>
      </c>
      <c r="B19" s="35">
        <v>46249</v>
      </c>
      <c r="C19" s="36">
        <v>18559375.695959996</v>
      </c>
      <c r="D19" s="36">
        <v>9145354.7387399971</v>
      </c>
      <c r="E19" s="36">
        <v>30216067.379170001</v>
      </c>
      <c r="F19" s="36"/>
      <c r="G19" s="36">
        <v>142175349.18076</v>
      </c>
      <c r="H19" s="36">
        <v>0</v>
      </c>
      <c r="I19" s="36">
        <v>0</v>
      </c>
      <c r="J19" s="36">
        <v>0</v>
      </c>
      <c r="K19" s="36">
        <v>52471000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2286338.6846999996</v>
      </c>
      <c r="T19" s="36">
        <v>2286338.6846999996</v>
      </c>
      <c r="U19" s="36">
        <v>74603152.699450001</v>
      </c>
      <c r="V19" s="40"/>
      <c r="W19" s="36">
        <v>171104978.24112999</v>
      </c>
      <c r="X19" s="36">
        <v>11431693.42343</v>
      </c>
      <c r="Y19" s="36">
        <v>33533747.499084998</v>
      </c>
      <c r="Z19" s="36">
        <v>5622756.4885159964</v>
      </c>
      <c r="AA19" s="36">
        <v>55522949.028140008</v>
      </c>
      <c r="AB19" s="36">
        <v>5570035.973050002</v>
      </c>
      <c r="AC19" s="36">
        <v>251123.34755999999</v>
      </c>
      <c r="AD19" s="36">
        <v>250756.32634999999</v>
      </c>
      <c r="AE19" s="36">
        <v>3286489.3414619998</v>
      </c>
      <c r="AF19" s="36">
        <v>390920.47227199998</v>
      </c>
      <c r="AG19" s="36">
        <v>5832766.7495499998</v>
      </c>
      <c r="AH19" s="36">
        <v>339236.35156999948</v>
      </c>
      <c r="AI19" s="36">
        <v>0</v>
      </c>
      <c r="AJ19" s="36">
        <v>0</v>
      </c>
      <c r="AK19" s="36">
        <v>0</v>
      </c>
      <c r="AL19" s="36">
        <v>0</v>
      </c>
      <c r="AM19" s="36">
        <v>5.7782399999999994</v>
      </c>
      <c r="AN19" s="36">
        <v>0</v>
      </c>
      <c r="AO19" s="36">
        <v>0</v>
      </c>
      <c r="AP19" s="36">
        <v>0</v>
      </c>
      <c r="AQ19" s="36">
        <v>214852.33107750004</v>
      </c>
      <c r="AR19" s="36">
        <v>0</v>
      </c>
      <c r="AS19" s="36">
        <v>74105.919483000005</v>
      </c>
      <c r="AT19" s="36">
        <v>69292.508979000006</v>
      </c>
      <c r="AU19" s="36">
        <v>3421356.6809200002</v>
      </c>
      <c r="AV19" s="36">
        <v>586348.86259000003</v>
      </c>
      <c r="AW19" s="36">
        <v>3174603.4247699999</v>
      </c>
      <c r="AX19" s="36">
        <v>2007994.3381799997</v>
      </c>
      <c r="AY19" s="36">
        <v>7455427.1366099995</v>
      </c>
      <c r="AZ19" s="36">
        <v>1986110.7713699993</v>
      </c>
      <c r="BA19" s="36">
        <v>0</v>
      </c>
      <c r="BB19" s="36">
        <v>0</v>
      </c>
      <c r="BC19" s="40"/>
      <c r="BD19" s="40"/>
      <c r="BE19" s="36">
        <v>0</v>
      </c>
      <c r="BF19" s="36">
        <v>0</v>
      </c>
      <c r="BG19" s="36">
        <v>112767427.2369</v>
      </c>
      <c r="BH19" s="36">
        <v>16823452.092870001</v>
      </c>
      <c r="BI19" s="36">
        <v>309386.99762500002</v>
      </c>
      <c r="BJ19" s="36">
        <v>1.1911300000210758</v>
      </c>
      <c r="BK19" s="36">
        <v>1691135.0772199999</v>
      </c>
      <c r="BL19" s="36">
        <v>33812.253154999889</v>
      </c>
      <c r="BM19" s="36">
        <v>75434.550214999996</v>
      </c>
      <c r="BN19" s="36">
        <v>75423.700899999996</v>
      </c>
      <c r="BO19" s="37">
        <v>220145.65714</v>
      </c>
      <c r="BP19" s="36">
        <v>0</v>
      </c>
      <c r="BQ19" s="36">
        <v>29851578.747020002</v>
      </c>
      <c r="BR19" s="36">
        <v>29451463.107730001</v>
      </c>
      <c r="BS19" s="36">
        <v>1822549.3073799999</v>
      </c>
      <c r="BT19" s="36">
        <v>152.27697000000626</v>
      </c>
      <c r="BU19" s="36">
        <v>0</v>
      </c>
      <c r="BV19" s="36">
        <v>0</v>
      </c>
      <c r="BW19" s="36">
        <v>3224146.9407500005</v>
      </c>
      <c r="BX19" s="36">
        <v>3222338.9992100005</v>
      </c>
      <c r="BY19" s="36">
        <v>2495506.1958599999</v>
      </c>
      <c r="BZ19" s="36">
        <v>404953.32283999986</v>
      </c>
      <c r="CA19" s="36">
        <v>39689883.47321</v>
      </c>
      <c r="CB19" s="36">
        <v>33188144.851939999</v>
      </c>
      <c r="CC19" s="36">
        <v>73077543.763689995</v>
      </c>
      <c r="CD19" s="36">
        <v>4205863.0232199999</v>
      </c>
      <c r="CE19" s="38">
        <f t="shared" si="0"/>
        <v>234.14169999999999</v>
      </c>
      <c r="CF19" s="38">
        <f t="shared" si="0"/>
        <v>271.80380000000002</v>
      </c>
    </row>
    <row r="20" spans="1:84" ht="15" customHeight="1" x14ac:dyDescent="0.25">
      <c r="A20" s="34">
        <f t="shared" si="1"/>
        <v>11</v>
      </c>
      <c r="B20" s="35">
        <v>46252</v>
      </c>
      <c r="C20" s="36">
        <v>18694940.30855</v>
      </c>
      <c r="D20" s="36">
        <v>8659333.9735300001</v>
      </c>
      <c r="E20" s="36">
        <v>28709610.367240001</v>
      </c>
      <c r="F20" s="36"/>
      <c r="G20" s="36">
        <v>142353600.54054999</v>
      </c>
      <c r="H20" s="36">
        <v>0</v>
      </c>
      <c r="I20" s="36">
        <v>0</v>
      </c>
      <c r="J20" s="36">
        <v>0</v>
      </c>
      <c r="K20" s="36">
        <v>46971000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2164833.4933899995</v>
      </c>
      <c r="T20" s="36">
        <v>2164833.4933899995</v>
      </c>
      <c r="U20" s="36">
        <v>74603152.699450001</v>
      </c>
      <c r="V20" s="40"/>
      <c r="W20" s="36">
        <v>164290832.01027</v>
      </c>
      <c r="X20" s="36">
        <v>10824167.466910001</v>
      </c>
      <c r="Y20" s="36">
        <v>32970908.874617003</v>
      </c>
      <c r="Z20" s="36">
        <v>5727843.8495730041</v>
      </c>
      <c r="AA20" s="36">
        <v>55808449.998861998</v>
      </c>
      <c r="AB20" s="36">
        <v>5907832.3260459974</v>
      </c>
      <c r="AC20" s="36">
        <v>324642.72986000002</v>
      </c>
      <c r="AD20" s="36">
        <v>324280.19488000002</v>
      </c>
      <c r="AE20" s="36">
        <v>3341640.9948259997</v>
      </c>
      <c r="AF20" s="36">
        <v>391867.28345599974</v>
      </c>
      <c r="AG20" s="36">
        <v>6003203.5964999991</v>
      </c>
      <c r="AH20" s="36">
        <v>339135.00725999946</v>
      </c>
      <c r="AI20" s="36">
        <v>0</v>
      </c>
      <c r="AJ20" s="36">
        <v>0</v>
      </c>
      <c r="AK20" s="36">
        <v>0</v>
      </c>
      <c r="AL20" s="36">
        <v>0</v>
      </c>
      <c r="AM20" s="36">
        <v>5.7782399999999994</v>
      </c>
      <c r="AN20" s="36">
        <v>0</v>
      </c>
      <c r="AO20" s="36">
        <v>0</v>
      </c>
      <c r="AP20" s="36">
        <v>0</v>
      </c>
      <c r="AQ20" s="36">
        <v>249848.20378500002</v>
      </c>
      <c r="AR20" s="36">
        <v>0</v>
      </c>
      <c r="AS20" s="36">
        <v>74125.952834999989</v>
      </c>
      <c r="AT20" s="36">
        <v>69312.54233099999</v>
      </c>
      <c r="AU20" s="36">
        <v>2581653.7062400002</v>
      </c>
      <c r="AV20" s="36">
        <v>270461.89344000025</v>
      </c>
      <c r="AW20" s="36">
        <v>1834455.44915</v>
      </c>
      <c r="AX20" s="36">
        <v>1641311.8992300001</v>
      </c>
      <c r="AY20" s="36">
        <v>7488864.4823000003</v>
      </c>
      <c r="AZ20" s="36">
        <v>2058382.8999600001</v>
      </c>
      <c r="BA20" s="36">
        <v>0</v>
      </c>
      <c r="BB20" s="36">
        <v>0</v>
      </c>
      <c r="BC20" s="40"/>
      <c r="BD20" s="40"/>
      <c r="BE20" s="36">
        <v>0</v>
      </c>
      <c r="BF20" s="36">
        <v>0</v>
      </c>
      <c r="BG20" s="36">
        <v>110677799.76722001</v>
      </c>
      <c r="BH20" s="36">
        <v>16730427.89618</v>
      </c>
      <c r="BI20" s="36">
        <v>290592.57123500004</v>
      </c>
      <c r="BJ20" s="36">
        <v>1.1943000000392203</v>
      </c>
      <c r="BK20" s="36">
        <v>1748235.3607600001</v>
      </c>
      <c r="BL20" s="36">
        <v>34696.988145000032</v>
      </c>
      <c r="BM20" s="36">
        <v>75436.018744999994</v>
      </c>
      <c r="BN20" s="36">
        <v>75436.018744999994</v>
      </c>
      <c r="BO20" s="37">
        <v>220181.61030999999</v>
      </c>
      <c r="BP20" s="36">
        <v>0</v>
      </c>
      <c r="BQ20" s="36">
        <v>35139274.39886</v>
      </c>
      <c r="BR20" s="36">
        <v>35139159.68355</v>
      </c>
      <c r="BS20" s="36">
        <v>1824941.3298500001</v>
      </c>
      <c r="BT20" s="36">
        <v>153.64308000006713</v>
      </c>
      <c r="BU20" s="36">
        <v>0</v>
      </c>
      <c r="BV20" s="36">
        <v>0</v>
      </c>
      <c r="BW20" s="36">
        <v>1895431.63457</v>
      </c>
      <c r="BX20" s="36">
        <v>1892966.8166100001</v>
      </c>
      <c r="BY20" s="36">
        <v>2714306.61307</v>
      </c>
      <c r="BZ20" s="36">
        <v>531174.31256999983</v>
      </c>
      <c r="CA20" s="36">
        <v>43908399.5374</v>
      </c>
      <c r="CB20" s="36">
        <v>37673588.656999998</v>
      </c>
      <c r="CC20" s="36">
        <v>66769400.229819998</v>
      </c>
      <c r="CD20" s="36">
        <v>4182606.9740499998</v>
      </c>
      <c r="CE20" s="38">
        <f t="shared" si="0"/>
        <v>246.05709999999999</v>
      </c>
      <c r="CF20" s="38">
        <f t="shared" si="0"/>
        <v>258.79000000000002</v>
      </c>
    </row>
    <row r="21" spans="1:84" ht="15" customHeight="1" x14ac:dyDescent="0.25">
      <c r="A21" s="34">
        <f t="shared" si="1"/>
        <v>12</v>
      </c>
      <c r="B21" s="35">
        <v>46253</v>
      </c>
      <c r="C21" s="36">
        <v>18173840.580799997</v>
      </c>
      <c r="D21" s="36">
        <v>8004297.9401799981</v>
      </c>
      <c r="E21" s="36">
        <v>30760725.17498</v>
      </c>
      <c r="F21" s="36"/>
      <c r="G21" s="36">
        <v>142533814.93305999</v>
      </c>
      <c r="H21" s="36">
        <v>0</v>
      </c>
      <c r="I21" s="36">
        <v>0</v>
      </c>
      <c r="J21" s="36">
        <v>0</v>
      </c>
      <c r="K21" s="36">
        <v>43971000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2001074.4850399999</v>
      </c>
      <c r="T21" s="36">
        <v>2001074.4850399999</v>
      </c>
      <c r="U21" s="36">
        <v>74603152.699450001</v>
      </c>
      <c r="V21" s="40"/>
      <c r="W21" s="36">
        <v>162837302.47444001</v>
      </c>
      <c r="X21" s="36">
        <v>10005372.42523</v>
      </c>
      <c r="Y21" s="36">
        <v>32659219.200576007</v>
      </c>
      <c r="Z21" s="36">
        <v>5746581.9152930044</v>
      </c>
      <c r="AA21" s="36">
        <v>56340163.047472</v>
      </c>
      <c r="AB21" s="36">
        <v>6262084.0103219952</v>
      </c>
      <c r="AC21" s="36">
        <v>308721.32799999998</v>
      </c>
      <c r="AD21" s="36">
        <v>308350.67015999998</v>
      </c>
      <c r="AE21" s="36">
        <v>3215480.6915259995</v>
      </c>
      <c r="AF21" s="36">
        <v>392453.30319599964</v>
      </c>
      <c r="AG21" s="36">
        <v>5866294.7512999997</v>
      </c>
      <c r="AH21" s="36">
        <v>339361.81219000008</v>
      </c>
      <c r="AI21" s="36">
        <v>0</v>
      </c>
      <c r="AJ21" s="36">
        <v>0</v>
      </c>
      <c r="AK21" s="36">
        <v>0</v>
      </c>
      <c r="AL21" s="36">
        <v>0</v>
      </c>
      <c r="AM21" s="36">
        <v>5.7782399999999994</v>
      </c>
      <c r="AN21" s="36">
        <v>0</v>
      </c>
      <c r="AO21" s="36">
        <v>0</v>
      </c>
      <c r="AP21" s="36">
        <v>0</v>
      </c>
      <c r="AQ21" s="36">
        <v>269739.91761800001</v>
      </c>
      <c r="AR21" s="36">
        <v>0</v>
      </c>
      <c r="AS21" s="36">
        <v>51713.234705999996</v>
      </c>
      <c r="AT21" s="36">
        <v>46899.824201999996</v>
      </c>
      <c r="AU21" s="36">
        <v>2595145.1206299998</v>
      </c>
      <c r="AV21" s="36">
        <v>329489.86250999989</v>
      </c>
      <c r="AW21" s="36">
        <v>3192057.9067599997</v>
      </c>
      <c r="AX21" s="36">
        <v>3186066.2681199997</v>
      </c>
      <c r="AY21" s="36">
        <v>7574930.0555900009</v>
      </c>
      <c r="AZ21" s="36">
        <v>2005545.4583100006</v>
      </c>
      <c r="BA21" s="36">
        <v>0</v>
      </c>
      <c r="BB21" s="36">
        <v>0</v>
      </c>
      <c r="BC21" s="40"/>
      <c r="BD21" s="40"/>
      <c r="BE21" s="36">
        <v>0</v>
      </c>
      <c r="BF21" s="36">
        <v>0</v>
      </c>
      <c r="BG21" s="36">
        <v>112073471.03241999</v>
      </c>
      <c r="BH21" s="36">
        <v>18616833.124290001</v>
      </c>
      <c r="BI21" s="36">
        <v>287496.25231499999</v>
      </c>
      <c r="BJ21" s="36">
        <v>1.1963199999881908</v>
      </c>
      <c r="BK21" s="36">
        <v>1720825.7154999999</v>
      </c>
      <c r="BL21" s="36">
        <v>34557.782830000004</v>
      </c>
      <c r="BM21" s="36">
        <v>75415.264014999993</v>
      </c>
      <c r="BN21" s="36">
        <v>75415.264014999993</v>
      </c>
      <c r="BO21" s="37">
        <v>220121.03169</v>
      </c>
      <c r="BP21" s="36">
        <v>0</v>
      </c>
      <c r="BQ21" s="36">
        <v>30247493.270950001</v>
      </c>
      <c r="BR21" s="36">
        <v>30247378.585640002</v>
      </c>
      <c r="BS21" s="36">
        <v>1824982.4569300001</v>
      </c>
      <c r="BT21" s="36">
        <v>154.85471000010148</v>
      </c>
      <c r="BU21" s="36">
        <v>0</v>
      </c>
      <c r="BV21" s="36">
        <v>0</v>
      </c>
      <c r="BW21" s="36">
        <v>2898926.3951299996</v>
      </c>
      <c r="BX21" s="36">
        <v>2896661.9206999997</v>
      </c>
      <c r="BY21" s="36">
        <v>5919139.6553600002</v>
      </c>
      <c r="BZ21" s="36">
        <v>3886971.73349</v>
      </c>
      <c r="CA21" s="36">
        <v>43194400.041890003</v>
      </c>
      <c r="CB21" s="36">
        <v>37141141.337710001</v>
      </c>
      <c r="CC21" s="36">
        <v>68879070.990529999</v>
      </c>
      <c r="CD21" s="36">
        <v>4654208.2810699996</v>
      </c>
      <c r="CE21" s="38">
        <f t="shared" si="0"/>
        <v>236.41040000000001</v>
      </c>
      <c r="CF21" s="38">
        <f t="shared" si="0"/>
        <v>214.97470000000001</v>
      </c>
    </row>
    <row r="22" spans="1:84" ht="15" customHeight="1" x14ac:dyDescent="0.25">
      <c r="A22" s="34">
        <f t="shared" si="1"/>
        <v>13</v>
      </c>
      <c r="B22" s="35">
        <v>46254</v>
      </c>
      <c r="C22" s="36">
        <v>17314234.497589998</v>
      </c>
      <c r="D22" s="36">
        <v>7512666.629569998</v>
      </c>
      <c r="E22" s="36">
        <v>29401106.075270001</v>
      </c>
      <c r="F22" s="36"/>
      <c r="G22" s="36">
        <v>142516708.53288999</v>
      </c>
      <c r="H22" s="36">
        <v>0</v>
      </c>
      <c r="I22" s="36">
        <v>0</v>
      </c>
      <c r="J22" s="36">
        <v>0</v>
      </c>
      <c r="K22" s="36">
        <v>43471000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1878166.6573999999</v>
      </c>
      <c r="T22" s="36">
        <v>1878166.6573999999</v>
      </c>
      <c r="U22" s="36">
        <v>74603152.699450001</v>
      </c>
      <c r="V22" s="40"/>
      <c r="W22" s="36">
        <v>159978063.06369001</v>
      </c>
      <c r="X22" s="36">
        <v>9390833.2869600002</v>
      </c>
      <c r="Y22" s="36">
        <v>32390077.331330001</v>
      </c>
      <c r="Z22" s="36">
        <v>5716992.2740790024</v>
      </c>
      <c r="AA22" s="36">
        <v>56493154.933570012</v>
      </c>
      <c r="AB22" s="36">
        <v>6161317.817650008</v>
      </c>
      <c r="AC22" s="36">
        <v>290001.94197000004</v>
      </c>
      <c r="AD22" s="36">
        <v>289633.43336000002</v>
      </c>
      <c r="AE22" s="36">
        <v>3323485.0218899995</v>
      </c>
      <c r="AF22" s="36">
        <v>392666.7150799997</v>
      </c>
      <c r="AG22" s="36">
        <v>6087564.4302599998</v>
      </c>
      <c r="AH22" s="36">
        <v>339939.22654999996</v>
      </c>
      <c r="AI22" s="36">
        <v>0</v>
      </c>
      <c r="AJ22" s="36">
        <v>0</v>
      </c>
      <c r="AK22" s="36">
        <v>0</v>
      </c>
      <c r="AL22" s="36">
        <v>0</v>
      </c>
      <c r="AM22" s="36">
        <v>5.7782399999999994</v>
      </c>
      <c r="AN22" s="36">
        <v>0</v>
      </c>
      <c r="AO22" s="36">
        <v>0</v>
      </c>
      <c r="AP22" s="36">
        <v>0</v>
      </c>
      <c r="AQ22" s="36">
        <v>260157.91749600004</v>
      </c>
      <c r="AR22" s="36">
        <v>0</v>
      </c>
      <c r="AS22" s="36">
        <v>51799.072238999994</v>
      </c>
      <c r="AT22" s="36">
        <v>46985.661734999994</v>
      </c>
      <c r="AU22" s="36">
        <v>2613475.4153799997</v>
      </c>
      <c r="AV22" s="36">
        <v>157347.5599799999</v>
      </c>
      <c r="AW22" s="36">
        <v>4651166.3882099995</v>
      </c>
      <c r="AX22" s="36">
        <v>4646974.3835399998</v>
      </c>
      <c r="AY22" s="36">
        <v>5639168.9995900011</v>
      </c>
      <c r="AZ22" s="36">
        <v>2000547.1334000011</v>
      </c>
      <c r="BA22" s="36">
        <v>0</v>
      </c>
      <c r="BB22" s="36">
        <v>0</v>
      </c>
      <c r="BC22" s="40"/>
      <c r="BD22" s="40"/>
      <c r="BE22" s="36">
        <v>0</v>
      </c>
      <c r="BF22" s="36">
        <v>0</v>
      </c>
      <c r="BG22" s="36">
        <v>111800057.23018</v>
      </c>
      <c r="BH22" s="36">
        <v>19752404.20538</v>
      </c>
      <c r="BI22" s="36">
        <v>289853.50261999998</v>
      </c>
      <c r="BJ22" s="36">
        <v>1.1970199999850593</v>
      </c>
      <c r="BK22" s="36">
        <v>1746872.5869200001</v>
      </c>
      <c r="BL22" s="36">
        <v>26233.487125000065</v>
      </c>
      <c r="BM22" s="36">
        <v>75553.291404999996</v>
      </c>
      <c r="BN22" s="36">
        <v>75553.291404999996</v>
      </c>
      <c r="BO22" s="37">
        <v>220523.90413000001</v>
      </c>
      <c r="BP22" s="36">
        <v>0</v>
      </c>
      <c r="BQ22" s="36">
        <v>30526420.195149999</v>
      </c>
      <c r="BR22" s="36">
        <v>30526305.524839997</v>
      </c>
      <c r="BS22" s="36">
        <v>1793232.01835</v>
      </c>
      <c r="BT22" s="36">
        <v>155.83535000006668</v>
      </c>
      <c r="BU22" s="36">
        <v>0</v>
      </c>
      <c r="BV22" s="36">
        <v>0</v>
      </c>
      <c r="BW22" s="36">
        <v>4645028.0454099998</v>
      </c>
      <c r="BX22" s="36">
        <v>4640281.1072300002</v>
      </c>
      <c r="BY22" s="36">
        <v>5948835.85109</v>
      </c>
      <c r="BZ22" s="36">
        <v>3681620.2575099999</v>
      </c>
      <c r="CA22" s="36">
        <v>45246319.39508</v>
      </c>
      <c r="CB22" s="36">
        <v>38950150.700489998</v>
      </c>
      <c r="CC22" s="36">
        <v>66553737.835100003</v>
      </c>
      <c r="CD22" s="36">
        <v>4938101.0513500003</v>
      </c>
      <c r="CE22" s="38">
        <f t="shared" si="0"/>
        <v>240.37430000000001</v>
      </c>
      <c r="CF22" s="38">
        <f t="shared" si="0"/>
        <v>190.17089999999999</v>
      </c>
    </row>
    <row r="23" spans="1:84" ht="15" customHeight="1" x14ac:dyDescent="0.25">
      <c r="A23" s="34">
        <f t="shared" si="1"/>
        <v>14</v>
      </c>
      <c r="B23" s="35">
        <v>46255</v>
      </c>
      <c r="C23" s="36">
        <v>20599423.648219999</v>
      </c>
      <c r="D23" s="36">
        <v>10830490.686999999</v>
      </c>
      <c r="E23" s="36">
        <v>30371731.72893</v>
      </c>
      <c r="F23" s="36"/>
      <c r="G23" s="36">
        <v>142529858.27496001</v>
      </c>
      <c r="H23" s="36">
        <v>0</v>
      </c>
      <c r="I23" s="36">
        <v>0</v>
      </c>
      <c r="J23" s="36">
        <v>0</v>
      </c>
      <c r="K23" s="36">
        <v>40971000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2707622.6717600003</v>
      </c>
      <c r="T23" s="36">
        <v>2707622.6717600003</v>
      </c>
      <c r="U23" s="36">
        <v>74603152.699450001</v>
      </c>
      <c r="V23" s="40"/>
      <c r="W23" s="36">
        <v>162576483.62441</v>
      </c>
      <c r="X23" s="36">
        <v>13538113.358750001</v>
      </c>
      <c r="Y23" s="36">
        <v>32469078.574085001</v>
      </c>
      <c r="Z23" s="36">
        <v>5685842.1123570027</v>
      </c>
      <c r="AA23" s="36">
        <v>55633384.292212009</v>
      </c>
      <c r="AB23" s="36">
        <v>6245874.211574004</v>
      </c>
      <c r="AC23" s="36">
        <v>310837.04988000001</v>
      </c>
      <c r="AD23" s="36">
        <v>310473.92343999998</v>
      </c>
      <c r="AE23" s="36">
        <v>3262711.4030899997</v>
      </c>
      <c r="AF23" s="36">
        <v>392594.24577999971</v>
      </c>
      <c r="AG23" s="36">
        <v>6204090.8900500005</v>
      </c>
      <c r="AH23" s="36">
        <v>339061.04759000032</v>
      </c>
      <c r="AI23" s="36">
        <v>0</v>
      </c>
      <c r="AJ23" s="36">
        <v>0</v>
      </c>
      <c r="AK23" s="36">
        <v>0</v>
      </c>
      <c r="AL23" s="36">
        <v>0</v>
      </c>
      <c r="AM23" s="36">
        <v>5.7782399999999994</v>
      </c>
      <c r="AN23" s="36">
        <v>0</v>
      </c>
      <c r="AO23" s="36">
        <v>0</v>
      </c>
      <c r="AP23" s="36">
        <v>0</v>
      </c>
      <c r="AQ23" s="36">
        <v>186749.900888</v>
      </c>
      <c r="AR23" s="36">
        <v>0</v>
      </c>
      <c r="AS23" s="36">
        <v>51720.370343999995</v>
      </c>
      <c r="AT23" s="36">
        <v>46906.959839999996</v>
      </c>
      <c r="AU23" s="36">
        <v>2676573.8281299998</v>
      </c>
      <c r="AV23" s="36">
        <v>219094.27720999997</v>
      </c>
      <c r="AW23" s="36">
        <v>3319019.82559</v>
      </c>
      <c r="AX23" s="36">
        <v>3194752.8822400002</v>
      </c>
      <c r="AY23" s="36">
        <v>5587951.2895600004</v>
      </c>
      <c r="AZ23" s="36">
        <v>1986516.4149800004</v>
      </c>
      <c r="BA23" s="36">
        <v>0</v>
      </c>
      <c r="BB23" s="36">
        <v>0</v>
      </c>
      <c r="BC23" s="40"/>
      <c r="BD23" s="40"/>
      <c r="BE23" s="36">
        <v>0</v>
      </c>
      <c r="BF23" s="36">
        <v>0</v>
      </c>
      <c r="BG23" s="36">
        <v>109702123.20207</v>
      </c>
      <c r="BH23" s="36">
        <v>18421116.074999999</v>
      </c>
      <c r="BI23" s="36">
        <v>284536.44833499996</v>
      </c>
      <c r="BJ23" s="36">
        <v>1.1975599999641418</v>
      </c>
      <c r="BK23" s="36">
        <v>1720697.556475</v>
      </c>
      <c r="BL23" s="36">
        <v>26220.092245000029</v>
      </c>
      <c r="BM23" s="36">
        <v>75426.73818</v>
      </c>
      <c r="BN23" s="36">
        <v>75426.73818</v>
      </c>
      <c r="BO23" s="37">
        <v>220154.52231</v>
      </c>
      <c r="BP23" s="36">
        <v>0</v>
      </c>
      <c r="BQ23" s="36">
        <v>29640361.141659997</v>
      </c>
      <c r="BR23" s="36">
        <v>29640246.486349996</v>
      </c>
      <c r="BS23" s="36">
        <v>1800701.76404</v>
      </c>
      <c r="BT23" s="36">
        <v>156.76139000011608</v>
      </c>
      <c r="BU23" s="36">
        <v>0</v>
      </c>
      <c r="BV23" s="36">
        <v>0</v>
      </c>
      <c r="BW23" s="36">
        <v>3091202.8138100002</v>
      </c>
      <c r="BX23" s="36">
        <v>3080838.14072</v>
      </c>
      <c r="BY23" s="36">
        <v>2708233.1773200002</v>
      </c>
      <c r="BZ23" s="36">
        <v>516909.09176000004</v>
      </c>
      <c r="CA23" s="36">
        <v>39541314.162129998</v>
      </c>
      <c r="CB23" s="36">
        <v>33339798.50821</v>
      </c>
      <c r="CC23" s="36">
        <v>70160809.03994</v>
      </c>
      <c r="CD23" s="36">
        <v>4605279.0187499998</v>
      </c>
      <c r="CE23" s="38">
        <f t="shared" si="0"/>
        <v>231.71979999999999</v>
      </c>
      <c r="CF23" s="38">
        <f t="shared" si="0"/>
        <v>293.96940000000001</v>
      </c>
    </row>
    <row r="24" spans="1:84" ht="15" customHeight="1" x14ac:dyDescent="0.25">
      <c r="A24" s="34">
        <f t="shared" si="1"/>
        <v>15</v>
      </c>
      <c r="B24" s="35">
        <v>46256</v>
      </c>
      <c r="C24" s="36">
        <v>19935901.512480002</v>
      </c>
      <c r="D24" s="36">
        <v>10375625.134860002</v>
      </c>
      <c r="E24" s="36">
        <v>29033079.506390002</v>
      </c>
      <c r="F24" s="36"/>
      <c r="G24" s="36">
        <v>142563754.27388999</v>
      </c>
      <c r="H24" s="36">
        <v>0</v>
      </c>
      <c r="I24" s="36">
        <v>0</v>
      </c>
      <c r="J24" s="36">
        <v>0</v>
      </c>
      <c r="K24" s="36">
        <v>41671000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2593906.2837299998</v>
      </c>
      <c r="T24" s="36">
        <v>2593906.2837299998</v>
      </c>
      <c r="U24" s="36">
        <v>74603152.699450001</v>
      </c>
      <c r="V24" s="40"/>
      <c r="W24" s="36">
        <v>161194488.87702999</v>
      </c>
      <c r="X24" s="36">
        <v>12969531.418579999</v>
      </c>
      <c r="Y24" s="36">
        <v>32764556.605355002</v>
      </c>
      <c r="Z24" s="36">
        <v>5677060.5899659991</v>
      </c>
      <c r="AA24" s="36">
        <v>54082416.152906008</v>
      </c>
      <c r="AB24" s="36">
        <v>6221471.557222005</v>
      </c>
      <c r="AC24" s="36">
        <v>295959.90203000006</v>
      </c>
      <c r="AD24" s="36">
        <v>295598.64939000004</v>
      </c>
      <c r="AE24" s="36">
        <v>3285312.3242319995</v>
      </c>
      <c r="AF24" s="36">
        <v>394104.75127199962</v>
      </c>
      <c r="AG24" s="36">
        <v>6166095.6280700006</v>
      </c>
      <c r="AH24" s="36">
        <v>340809.4265500005</v>
      </c>
      <c r="AI24" s="36">
        <v>0</v>
      </c>
      <c r="AJ24" s="36">
        <v>0</v>
      </c>
      <c r="AK24" s="36">
        <v>0</v>
      </c>
      <c r="AL24" s="36">
        <v>0</v>
      </c>
      <c r="AM24" s="36">
        <v>5.7782399999999994</v>
      </c>
      <c r="AN24" s="36">
        <v>0</v>
      </c>
      <c r="AO24" s="36">
        <v>0</v>
      </c>
      <c r="AP24" s="36">
        <v>0</v>
      </c>
      <c r="AQ24" s="36">
        <v>171085.01581100005</v>
      </c>
      <c r="AR24" s="36">
        <v>0</v>
      </c>
      <c r="AS24" s="36">
        <v>51629.915631000003</v>
      </c>
      <c r="AT24" s="36">
        <v>46816.505127000004</v>
      </c>
      <c r="AU24" s="36">
        <v>3296357.5888200002</v>
      </c>
      <c r="AV24" s="36">
        <v>534319.98454000009</v>
      </c>
      <c r="AW24" s="36">
        <v>4223183.4086600002</v>
      </c>
      <c r="AX24" s="36">
        <v>3334266.6492599999</v>
      </c>
      <c r="AY24" s="36">
        <v>5893227.9165899996</v>
      </c>
      <c r="AZ24" s="36">
        <v>2012640.4249599995</v>
      </c>
      <c r="BA24" s="36">
        <v>0</v>
      </c>
      <c r="BB24" s="36">
        <v>0</v>
      </c>
      <c r="BC24" s="40"/>
      <c r="BD24" s="40"/>
      <c r="BE24" s="36">
        <v>0</v>
      </c>
      <c r="BF24" s="36">
        <v>0</v>
      </c>
      <c r="BG24" s="36">
        <v>110229830.23635</v>
      </c>
      <c r="BH24" s="36">
        <v>18857088.538290001</v>
      </c>
      <c r="BI24" s="36">
        <v>286852.829165</v>
      </c>
      <c r="BJ24" s="36">
        <v>1.2026499999919906</v>
      </c>
      <c r="BK24" s="36">
        <v>1695400.5860000001</v>
      </c>
      <c r="BL24" s="36">
        <v>26311.579150000085</v>
      </c>
      <c r="BM24" s="36">
        <v>75281.286330000003</v>
      </c>
      <c r="BN24" s="36">
        <v>75281.286330000003</v>
      </c>
      <c r="BO24" s="37">
        <v>219729.97946</v>
      </c>
      <c r="BP24" s="36">
        <v>0</v>
      </c>
      <c r="BQ24" s="36">
        <v>28256665.442770001</v>
      </c>
      <c r="BR24" s="36">
        <v>27856550.80246</v>
      </c>
      <c r="BS24" s="36">
        <v>1800751.7997700002</v>
      </c>
      <c r="BT24" s="36">
        <v>160.31257000006735</v>
      </c>
      <c r="BU24" s="36">
        <v>0</v>
      </c>
      <c r="BV24" s="36">
        <v>0</v>
      </c>
      <c r="BW24" s="36">
        <v>3652490.3845100002</v>
      </c>
      <c r="BX24" s="36">
        <v>3650271.5068900003</v>
      </c>
      <c r="BY24" s="36">
        <v>4954656.8080099998</v>
      </c>
      <c r="BZ24" s="36">
        <v>2503767.5306199999</v>
      </c>
      <c r="CA24" s="36">
        <v>40941829.116020001</v>
      </c>
      <c r="CB24" s="36">
        <v>34112344.22067</v>
      </c>
      <c r="CC24" s="36">
        <v>69288001.120330006</v>
      </c>
      <c r="CD24" s="36">
        <v>4714272.1345699998</v>
      </c>
      <c r="CE24" s="38">
        <f t="shared" si="0"/>
        <v>232.64420000000001</v>
      </c>
      <c r="CF24" s="38">
        <f t="shared" si="0"/>
        <v>275.1121</v>
      </c>
    </row>
    <row r="25" spans="1:84" ht="15" customHeight="1" x14ac:dyDescent="0.25">
      <c r="A25" s="34">
        <f t="shared" si="1"/>
        <v>16</v>
      </c>
      <c r="B25" s="35">
        <v>46259</v>
      </c>
      <c r="C25" s="36">
        <v>20581867.358810004</v>
      </c>
      <c r="D25" s="36">
        <v>10037855.878790004</v>
      </c>
      <c r="E25" s="36">
        <v>31942912.88033</v>
      </c>
      <c r="F25" s="36"/>
      <c r="G25" s="36">
        <v>142703928.22036999</v>
      </c>
      <c r="H25" s="36">
        <v>0</v>
      </c>
      <c r="I25" s="36">
        <v>0</v>
      </c>
      <c r="J25" s="36">
        <v>0</v>
      </c>
      <c r="K25" s="36">
        <v>36671000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2509463.9696899997</v>
      </c>
      <c r="T25" s="36">
        <v>2509463.9696899997</v>
      </c>
      <c r="U25" s="36">
        <v>74603152.699450001</v>
      </c>
      <c r="V25" s="40"/>
      <c r="W25" s="36">
        <v>159806019.72975999</v>
      </c>
      <c r="X25" s="36">
        <v>12547319.84849</v>
      </c>
      <c r="Y25" s="36">
        <v>32550650.884888005</v>
      </c>
      <c r="Z25" s="36">
        <v>5805221.3814490018</v>
      </c>
      <c r="AA25" s="36">
        <v>56385538.736148</v>
      </c>
      <c r="AB25" s="36">
        <v>6790857.4349419987</v>
      </c>
      <c r="AC25" s="36">
        <v>252594.62972999999</v>
      </c>
      <c r="AD25" s="36">
        <v>252235.78868</v>
      </c>
      <c r="AE25" s="36">
        <v>3323499.0656360001</v>
      </c>
      <c r="AF25" s="36">
        <v>394142.97183599992</v>
      </c>
      <c r="AG25" s="36">
        <v>6416916.8759900006</v>
      </c>
      <c r="AH25" s="36">
        <v>359184.20014000073</v>
      </c>
      <c r="AI25" s="36">
        <v>0</v>
      </c>
      <c r="AJ25" s="36">
        <v>0</v>
      </c>
      <c r="AK25" s="36">
        <v>0</v>
      </c>
      <c r="AL25" s="36">
        <v>0</v>
      </c>
      <c r="AM25" s="36">
        <v>5.7782399999999994</v>
      </c>
      <c r="AN25" s="36">
        <v>0</v>
      </c>
      <c r="AO25" s="36">
        <v>0</v>
      </c>
      <c r="AP25" s="36">
        <v>0</v>
      </c>
      <c r="AQ25" s="36">
        <v>192411.28521750003</v>
      </c>
      <c r="AR25" s="36">
        <v>0</v>
      </c>
      <c r="AS25" s="36">
        <v>51676.717025999998</v>
      </c>
      <c r="AT25" s="36">
        <v>46863.306521999999</v>
      </c>
      <c r="AU25" s="36">
        <v>2615943.9224800002</v>
      </c>
      <c r="AV25" s="36">
        <v>246253.27685000002</v>
      </c>
      <c r="AW25" s="36">
        <v>2510758.6783000003</v>
      </c>
      <c r="AX25" s="36">
        <v>2509013.2270300002</v>
      </c>
      <c r="AY25" s="36">
        <v>5626284.3671900006</v>
      </c>
      <c r="AZ25" s="36">
        <v>2064396.9636200005</v>
      </c>
      <c r="BA25" s="36">
        <v>0</v>
      </c>
      <c r="BB25" s="36">
        <v>0</v>
      </c>
      <c r="BC25" s="40"/>
      <c r="BD25" s="40"/>
      <c r="BE25" s="36">
        <v>0</v>
      </c>
      <c r="BF25" s="36">
        <v>0</v>
      </c>
      <c r="BG25" s="36">
        <v>109926280.94085</v>
      </c>
      <c r="BH25" s="36">
        <v>18468168.55108</v>
      </c>
      <c r="BI25" s="36">
        <v>285540.61503499997</v>
      </c>
      <c r="BJ25" s="36">
        <v>0.13620999996783212</v>
      </c>
      <c r="BK25" s="36">
        <v>1739866.0257250001</v>
      </c>
      <c r="BL25" s="36">
        <v>42689.057865000061</v>
      </c>
      <c r="BM25" s="36">
        <v>75356.543315000003</v>
      </c>
      <c r="BN25" s="36">
        <v>75356.543315000003</v>
      </c>
      <c r="BO25" s="37">
        <v>219949.63852000001</v>
      </c>
      <c r="BP25" s="36">
        <v>0</v>
      </c>
      <c r="BQ25" s="36">
        <v>30387389.15992</v>
      </c>
      <c r="BR25" s="36">
        <v>30387224.86191</v>
      </c>
      <c r="BS25" s="36">
        <v>2107873.08017</v>
      </c>
      <c r="BT25" s="36">
        <v>161.49809999996796</v>
      </c>
      <c r="BU25" s="36">
        <v>0</v>
      </c>
      <c r="BV25" s="36">
        <v>0</v>
      </c>
      <c r="BW25" s="36">
        <v>2183447.0889400002</v>
      </c>
      <c r="BX25" s="36">
        <v>2178054.8863400002</v>
      </c>
      <c r="BY25" s="36">
        <v>4782219.0353600001</v>
      </c>
      <c r="BZ25" s="36">
        <v>2508675.6032599998</v>
      </c>
      <c r="CA25" s="36">
        <v>41781641.18699</v>
      </c>
      <c r="CB25" s="36">
        <v>35192162.587010004</v>
      </c>
      <c r="CC25" s="36">
        <v>68144639.753859997</v>
      </c>
      <c r="CD25" s="36">
        <v>4617042.1377699999</v>
      </c>
      <c r="CE25" s="38">
        <f t="shared" si="0"/>
        <v>234.51</v>
      </c>
      <c r="CF25" s="38">
        <f t="shared" si="0"/>
        <v>271.76100000000002</v>
      </c>
    </row>
    <row r="26" spans="1:84" ht="15" customHeight="1" x14ac:dyDescent="0.25">
      <c r="A26" s="34">
        <f t="shared" si="1"/>
        <v>17</v>
      </c>
      <c r="B26" s="35">
        <v>46260</v>
      </c>
      <c r="C26" s="36">
        <v>19467047.840459999</v>
      </c>
      <c r="D26" s="36">
        <v>9539304.2197399996</v>
      </c>
      <c r="E26" s="36">
        <v>29512793.07581</v>
      </c>
      <c r="F26" s="36"/>
      <c r="G26" s="36">
        <v>142405193.12101001</v>
      </c>
      <c r="H26" s="36">
        <v>0</v>
      </c>
      <c r="I26" s="36">
        <v>0</v>
      </c>
      <c r="J26" s="36">
        <v>0</v>
      </c>
      <c r="K26" s="36">
        <v>39671000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2384826.0549499998</v>
      </c>
      <c r="T26" s="36">
        <v>2384826.0549499998</v>
      </c>
      <c r="U26" s="36">
        <v>74603152.699450001</v>
      </c>
      <c r="V26" s="40"/>
      <c r="W26" s="36">
        <v>158837707.39276999</v>
      </c>
      <c r="X26" s="36">
        <v>11924130.27468</v>
      </c>
      <c r="Y26" s="36">
        <v>32491582.220595006</v>
      </c>
      <c r="Z26" s="36">
        <v>5816773.7446620036</v>
      </c>
      <c r="AA26" s="36">
        <v>54883238.769716009</v>
      </c>
      <c r="AB26" s="36">
        <v>6570980.8824600047</v>
      </c>
      <c r="AC26" s="36">
        <v>229414.30885</v>
      </c>
      <c r="AD26" s="36">
        <v>229058.28430999999</v>
      </c>
      <c r="AE26" s="36">
        <v>4500481.5483039999</v>
      </c>
      <c r="AF26" s="36">
        <v>390481.29444400006</v>
      </c>
      <c r="AG26" s="36">
        <v>6643673.0086099999</v>
      </c>
      <c r="AH26" s="36">
        <v>361939.65868999943</v>
      </c>
      <c r="AI26" s="36">
        <v>0</v>
      </c>
      <c r="AJ26" s="36">
        <v>0</v>
      </c>
      <c r="AK26" s="36">
        <v>0</v>
      </c>
      <c r="AL26" s="36">
        <v>0</v>
      </c>
      <c r="AM26" s="36">
        <v>5.7782399999999994</v>
      </c>
      <c r="AN26" s="36">
        <v>0</v>
      </c>
      <c r="AO26" s="36">
        <v>0</v>
      </c>
      <c r="AP26" s="36">
        <v>0</v>
      </c>
      <c r="AQ26" s="36">
        <v>213497.31724400003</v>
      </c>
      <c r="AR26" s="36">
        <v>0</v>
      </c>
      <c r="AS26" s="36">
        <v>4813.4105039999995</v>
      </c>
      <c r="AT26" s="36">
        <v>0</v>
      </c>
      <c r="AU26" s="36">
        <v>2622843.2396199997</v>
      </c>
      <c r="AV26" s="36">
        <v>156947.08088999987</v>
      </c>
      <c r="AW26" s="36">
        <v>1369814.0650199999</v>
      </c>
      <c r="AX26" s="36">
        <v>1368988.9353799999</v>
      </c>
      <c r="AY26" s="36">
        <v>7406867.7080499995</v>
      </c>
      <c r="AZ26" s="36">
        <v>1987473.48391</v>
      </c>
      <c r="BA26" s="36">
        <v>0</v>
      </c>
      <c r="BB26" s="36">
        <v>0</v>
      </c>
      <c r="BC26" s="40"/>
      <c r="BD26" s="40"/>
      <c r="BE26" s="36">
        <v>0</v>
      </c>
      <c r="BF26" s="36">
        <v>0</v>
      </c>
      <c r="BG26" s="36">
        <v>110366231.37475</v>
      </c>
      <c r="BH26" s="36">
        <v>16882643.364739999</v>
      </c>
      <c r="BI26" s="36">
        <v>189907.56482</v>
      </c>
      <c r="BJ26" s="36">
        <v>0.1363500000024942</v>
      </c>
      <c r="BK26" s="36">
        <v>1710058.2577199999</v>
      </c>
      <c r="BL26" s="36">
        <v>42682.579324999904</v>
      </c>
      <c r="BM26" s="36">
        <v>271.571485</v>
      </c>
      <c r="BN26" s="36">
        <v>271.571485</v>
      </c>
      <c r="BO26" s="37">
        <v>220183.08783999999</v>
      </c>
      <c r="BP26" s="36">
        <v>0</v>
      </c>
      <c r="BQ26" s="36">
        <v>30687372.931209996</v>
      </c>
      <c r="BR26" s="36">
        <v>30687208.975809995</v>
      </c>
      <c r="BS26" s="36">
        <v>2067154.6402999999</v>
      </c>
      <c r="BT26" s="36">
        <v>162.14061999996193</v>
      </c>
      <c r="BU26" s="36">
        <v>0</v>
      </c>
      <c r="BV26" s="36">
        <v>0</v>
      </c>
      <c r="BW26" s="36">
        <v>1288916.21851</v>
      </c>
      <c r="BX26" s="36">
        <v>1288629.14304</v>
      </c>
      <c r="BY26" s="36">
        <v>4747079.8452400006</v>
      </c>
      <c r="BZ26" s="36">
        <v>2408631.6313300007</v>
      </c>
      <c r="CA26" s="36">
        <v>40910944.117129996</v>
      </c>
      <c r="CB26" s="36">
        <v>34427586.177960001</v>
      </c>
      <c r="CC26" s="36">
        <v>69455287.257620007</v>
      </c>
      <c r="CD26" s="36">
        <v>4220660.8411900001</v>
      </c>
      <c r="CE26" s="38">
        <f t="shared" si="0"/>
        <v>228.69059999999999</v>
      </c>
      <c r="CF26" s="38">
        <f t="shared" si="0"/>
        <v>282.5181</v>
      </c>
    </row>
    <row r="27" spans="1:84" ht="15" customHeight="1" x14ac:dyDescent="0.25">
      <c r="A27" s="34">
        <f t="shared" si="1"/>
        <v>18</v>
      </c>
      <c r="B27" s="35">
        <v>46261</v>
      </c>
      <c r="C27" s="36">
        <v>19049066.470870003</v>
      </c>
      <c r="D27" s="36">
        <v>9108454.3137500025</v>
      </c>
      <c r="E27" s="36">
        <v>29365861.60774</v>
      </c>
      <c r="F27" s="36"/>
      <c r="G27" s="36">
        <v>143284026.88343</v>
      </c>
      <c r="H27" s="36">
        <v>0</v>
      </c>
      <c r="I27" s="36">
        <v>0</v>
      </c>
      <c r="J27" s="36">
        <v>0</v>
      </c>
      <c r="K27" s="36">
        <v>34671000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2277113.5784399998</v>
      </c>
      <c r="T27" s="36">
        <v>2277113.5784399998</v>
      </c>
      <c r="U27" s="36">
        <v>74603152.699450001</v>
      </c>
      <c r="V27" s="40"/>
      <c r="W27" s="36">
        <v>154043915.84103</v>
      </c>
      <c r="X27" s="36">
        <v>11385567.89219</v>
      </c>
      <c r="Y27" s="36">
        <v>32145525.728949998</v>
      </c>
      <c r="Z27" s="36">
        <v>5746842.2707189973</v>
      </c>
      <c r="AA27" s="36">
        <v>53649164.261900015</v>
      </c>
      <c r="AB27" s="36">
        <v>6227027.7900720062</v>
      </c>
      <c r="AC27" s="36">
        <v>220880.04274999999</v>
      </c>
      <c r="AD27" s="36">
        <v>220525.7604</v>
      </c>
      <c r="AE27" s="36">
        <v>4306367.7860380001</v>
      </c>
      <c r="AF27" s="36">
        <v>389099.40854799998</v>
      </c>
      <c r="AG27" s="36">
        <v>6696156.5850099996</v>
      </c>
      <c r="AH27" s="36">
        <v>361561.63785</v>
      </c>
      <c r="AI27" s="36">
        <v>0</v>
      </c>
      <c r="AJ27" s="36">
        <v>0</v>
      </c>
      <c r="AK27" s="36">
        <v>0</v>
      </c>
      <c r="AL27" s="36">
        <v>0</v>
      </c>
      <c r="AM27" s="36">
        <v>5.7782399999999994</v>
      </c>
      <c r="AN27" s="36">
        <v>0</v>
      </c>
      <c r="AO27" s="36">
        <v>0</v>
      </c>
      <c r="AP27" s="36">
        <v>0</v>
      </c>
      <c r="AQ27" s="36">
        <v>235713.57362200003</v>
      </c>
      <c r="AR27" s="36">
        <v>0</v>
      </c>
      <c r="AS27" s="36">
        <v>4813.4105039999995</v>
      </c>
      <c r="AT27" s="36">
        <v>0</v>
      </c>
      <c r="AU27" s="36">
        <v>2511794.4599899994</v>
      </c>
      <c r="AV27" s="36">
        <v>112925.73740999959</v>
      </c>
      <c r="AW27" s="36">
        <v>3850644.4202100001</v>
      </c>
      <c r="AX27" s="36">
        <v>2480232.88014</v>
      </c>
      <c r="AY27" s="36">
        <v>5432028.15747</v>
      </c>
      <c r="AZ27" s="36">
        <v>2021973.39787</v>
      </c>
      <c r="BA27" s="36">
        <v>0</v>
      </c>
      <c r="BB27" s="36">
        <v>0</v>
      </c>
      <c r="BC27" s="40"/>
      <c r="BD27" s="40"/>
      <c r="BE27" s="36">
        <v>0</v>
      </c>
      <c r="BF27" s="36">
        <v>0</v>
      </c>
      <c r="BG27" s="36">
        <v>109053094.20468</v>
      </c>
      <c r="BH27" s="36">
        <v>17560188.883019999</v>
      </c>
      <c r="BI27" s="36">
        <v>243079.17644499999</v>
      </c>
      <c r="BJ27" s="36">
        <v>0.23417999998673622</v>
      </c>
      <c r="BK27" s="36">
        <v>1712019.5003899999</v>
      </c>
      <c r="BL27" s="36">
        <v>43881.709299999951</v>
      </c>
      <c r="BM27" s="36">
        <v>0</v>
      </c>
      <c r="BN27" s="36">
        <v>0</v>
      </c>
      <c r="BO27" s="37">
        <v>220011.69467</v>
      </c>
      <c r="BP27" s="36">
        <v>0</v>
      </c>
      <c r="BQ27" s="36">
        <v>27067904.42159</v>
      </c>
      <c r="BR27" s="36">
        <v>27067745.970990002</v>
      </c>
      <c r="BS27" s="36">
        <v>1663468.4410999999</v>
      </c>
      <c r="BT27" s="36">
        <v>162.84312999993563</v>
      </c>
      <c r="BU27" s="36">
        <v>0</v>
      </c>
      <c r="BV27" s="36">
        <v>0</v>
      </c>
      <c r="BW27" s="36">
        <v>3600065.0164799998</v>
      </c>
      <c r="BX27" s="36">
        <v>3596098.0830599996</v>
      </c>
      <c r="BY27" s="36">
        <v>5956644.58641</v>
      </c>
      <c r="BZ27" s="36">
        <v>3934941.3728299998</v>
      </c>
      <c r="CA27" s="36">
        <v>40463192.837090001</v>
      </c>
      <c r="CB27" s="36">
        <v>34642830.213500001</v>
      </c>
      <c r="CC27" s="36">
        <v>68589901.367589995</v>
      </c>
      <c r="CD27" s="36">
        <v>4390047.2207599999</v>
      </c>
      <c r="CE27" s="38">
        <f t="shared" ref="CE27:CF29" si="2">ROUND(W27/CC27*100,4)</f>
        <v>224.58690000000001</v>
      </c>
      <c r="CF27" s="38">
        <f t="shared" si="2"/>
        <v>259.34960000000001</v>
      </c>
    </row>
    <row r="28" spans="1:84" ht="15" customHeight="1" x14ac:dyDescent="0.25">
      <c r="A28" s="34">
        <f t="shared" si="1"/>
        <v>19</v>
      </c>
      <c r="B28" s="35">
        <v>46262</v>
      </c>
      <c r="C28" s="36">
        <v>18854268.77324</v>
      </c>
      <c r="D28" s="36">
        <v>8601000.0786199998</v>
      </c>
      <c r="E28" s="36">
        <v>29624687.677450001</v>
      </c>
      <c r="F28" s="36"/>
      <c r="G28" s="36">
        <v>143320638.20318002</v>
      </c>
      <c r="H28" s="36">
        <v>0</v>
      </c>
      <c r="I28" s="36">
        <v>0</v>
      </c>
      <c r="J28" s="36">
        <v>0</v>
      </c>
      <c r="K28" s="36">
        <v>29171000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2150250.0196600002</v>
      </c>
      <c r="T28" s="36">
        <v>2150250.0196600002</v>
      </c>
      <c r="U28" s="36">
        <v>74603152.699450001</v>
      </c>
      <c r="V28" s="40"/>
      <c r="W28" s="36">
        <v>148517691.97408</v>
      </c>
      <c r="X28" s="36">
        <v>10751250.09828</v>
      </c>
      <c r="Y28" s="36">
        <v>31917722.002944</v>
      </c>
      <c r="Z28" s="36">
        <v>5707409.1667029969</v>
      </c>
      <c r="AA28" s="36">
        <v>52800799.275022008</v>
      </c>
      <c r="AB28" s="36">
        <v>6764693.3313980009</v>
      </c>
      <c r="AC28" s="36">
        <v>211320.60480999999</v>
      </c>
      <c r="AD28" s="36">
        <v>210968.81847999999</v>
      </c>
      <c r="AE28" s="36">
        <v>4190211.0024119997</v>
      </c>
      <c r="AF28" s="36">
        <v>388214.74053199979</v>
      </c>
      <c r="AG28" s="36">
        <v>6620380.7911299998</v>
      </c>
      <c r="AH28" s="36">
        <v>363283.31957999989</v>
      </c>
      <c r="AI28" s="36">
        <v>0</v>
      </c>
      <c r="AJ28" s="36">
        <v>0</v>
      </c>
      <c r="AK28" s="36">
        <v>0</v>
      </c>
      <c r="AL28" s="36">
        <v>0</v>
      </c>
      <c r="AM28" s="36">
        <v>5.7782399999999994</v>
      </c>
      <c r="AN28" s="36">
        <v>0</v>
      </c>
      <c r="AO28" s="36">
        <v>0</v>
      </c>
      <c r="AP28" s="36">
        <v>0</v>
      </c>
      <c r="AQ28" s="36">
        <v>236341.6243155</v>
      </c>
      <c r="AR28" s="36">
        <v>0</v>
      </c>
      <c r="AS28" s="36">
        <v>4813.4105039999995</v>
      </c>
      <c r="AT28" s="36">
        <v>0</v>
      </c>
      <c r="AU28" s="36">
        <v>2458120.8469100003</v>
      </c>
      <c r="AV28" s="36">
        <v>229339.07976000011</v>
      </c>
      <c r="AW28" s="36">
        <v>3781633.8268600004</v>
      </c>
      <c r="AX28" s="36">
        <v>2718769.8071900001</v>
      </c>
      <c r="AY28" s="36">
        <v>5371057.2907699998</v>
      </c>
      <c r="AZ28" s="36">
        <v>1982074.62824</v>
      </c>
      <c r="BA28" s="36">
        <v>0</v>
      </c>
      <c r="BB28" s="36">
        <v>0</v>
      </c>
      <c r="BC28" s="40"/>
      <c r="BD28" s="40"/>
      <c r="BE28" s="36">
        <v>0</v>
      </c>
      <c r="BF28" s="36">
        <v>0</v>
      </c>
      <c r="BG28" s="36">
        <v>107592406.45392001</v>
      </c>
      <c r="BH28" s="36">
        <v>18364752.891879998</v>
      </c>
      <c r="BI28" s="36">
        <v>241227.85733000003</v>
      </c>
      <c r="BJ28" s="36">
        <v>0.23372000002018467</v>
      </c>
      <c r="BK28" s="36">
        <v>1722813.89787</v>
      </c>
      <c r="BL28" s="36">
        <v>43760.560909999964</v>
      </c>
      <c r="BM28" s="36">
        <v>0</v>
      </c>
      <c r="BN28" s="36">
        <v>0</v>
      </c>
      <c r="BO28" s="37">
        <v>219519.67808000001</v>
      </c>
      <c r="BP28" s="36">
        <v>0</v>
      </c>
      <c r="BQ28" s="36">
        <v>31334795.418090001</v>
      </c>
      <c r="BR28" s="36">
        <v>31334637.295189999</v>
      </c>
      <c r="BS28" s="36">
        <v>1533315.89472</v>
      </c>
      <c r="BT28" s="36">
        <v>0</v>
      </c>
      <c r="BU28" s="36">
        <v>0</v>
      </c>
      <c r="BV28" s="36">
        <v>0</v>
      </c>
      <c r="BW28" s="36">
        <v>3403516.1456699995</v>
      </c>
      <c r="BX28" s="36">
        <v>3400119.4189999998</v>
      </c>
      <c r="BY28" s="36">
        <v>4638252.2251599999</v>
      </c>
      <c r="BZ28" s="36">
        <v>2086028.1172199999</v>
      </c>
      <c r="CA28" s="36">
        <v>43093441.116920002</v>
      </c>
      <c r="CB28" s="36">
        <v>36864545.626039997</v>
      </c>
      <c r="CC28" s="36">
        <v>64498965.336999997</v>
      </c>
      <c r="CD28" s="36">
        <v>4591188.2229699995</v>
      </c>
      <c r="CE28" s="38">
        <f t="shared" si="2"/>
        <v>230.2637</v>
      </c>
      <c r="CF28" s="38">
        <f t="shared" si="2"/>
        <v>234.17140000000001</v>
      </c>
    </row>
    <row r="29" spans="1:84" ht="15" customHeight="1" x14ac:dyDescent="0.25">
      <c r="A29" s="34">
        <f t="shared" si="1"/>
        <v>20</v>
      </c>
      <c r="B29" s="35">
        <v>46263</v>
      </c>
      <c r="C29" s="36">
        <v>20220891.416719999</v>
      </c>
      <c r="D29" s="36">
        <v>9968783.6308999993</v>
      </c>
      <c r="E29" s="36">
        <v>35471388.066459998</v>
      </c>
      <c r="F29" s="36"/>
      <c r="G29" s="36">
        <v>143259239.55998001</v>
      </c>
      <c r="H29" s="36">
        <v>0</v>
      </c>
      <c r="I29" s="36">
        <v>0</v>
      </c>
      <c r="J29" s="36">
        <v>0</v>
      </c>
      <c r="K29" s="36">
        <v>24597000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2492195.9077299996</v>
      </c>
      <c r="T29" s="36">
        <v>2492195.9077299996</v>
      </c>
      <c r="U29" s="36">
        <v>74603152.699450001</v>
      </c>
      <c r="V29" s="40"/>
      <c r="W29" s="36">
        <v>151437562.25143999</v>
      </c>
      <c r="X29" s="36">
        <v>12460979.538629999</v>
      </c>
      <c r="Y29" s="36">
        <v>31979167.451118</v>
      </c>
      <c r="Z29" s="36">
        <v>5685934.6778369974</v>
      </c>
      <c r="AA29" s="36">
        <v>51423962.63876</v>
      </c>
      <c r="AB29" s="36">
        <v>5882897.5207599979</v>
      </c>
      <c r="AC29" s="36">
        <v>196541.38860000001</v>
      </c>
      <c r="AD29" s="36">
        <v>196192.00766</v>
      </c>
      <c r="AE29" s="36">
        <v>5506756.333288</v>
      </c>
      <c r="AF29" s="36">
        <v>387055.055628</v>
      </c>
      <c r="AG29" s="36">
        <v>6365442.66371</v>
      </c>
      <c r="AH29" s="36">
        <v>358440.96663999971</v>
      </c>
      <c r="AI29" s="36">
        <v>0</v>
      </c>
      <c r="AJ29" s="36">
        <v>0</v>
      </c>
      <c r="AK29" s="36">
        <v>0</v>
      </c>
      <c r="AL29" s="36">
        <v>0</v>
      </c>
      <c r="AM29" s="36">
        <v>5.7782399999999994</v>
      </c>
      <c r="AN29" s="36">
        <v>0</v>
      </c>
      <c r="AO29" s="36">
        <v>0</v>
      </c>
      <c r="AP29" s="36">
        <v>0</v>
      </c>
      <c r="AQ29" s="36">
        <v>236263.75274400006</v>
      </c>
      <c r="AR29" s="36">
        <v>0</v>
      </c>
      <c r="AS29" s="36">
        <v>4813.4105039999995</v>
      </c>
      <c r="AT29" s="36">
        <v>0</v>
      </c>
      <c r="AU29" s="36">
        <v>3209463.15625</v>
      </c>
      <c r="AV29" s="36">
        <v>584470.9831699999</v>
      </c>
      <c r="AW29" s="36">
        <v>1688456.1034799998</v>
      </c>
      <c r="AX29" s="36">
        <v>1300094.94334</v>
      </c>
      <c r="AY29" s="36">
        <v>5461632.1342200004</v>
      </c>
      <c r="AZ29" s="36">
        <v>1988074.4319500006</v>
      </c>
      <c r="BA29" s="36">
        <v>0</v>
      </c>
      <c r="BB29" s="36">
        <v>0</v>
      </c>
      <c r="BC29" s="40"/>
      <c r="BD29" s="40"/>
      <c r="BE29" s="36">
        <v>0</v>
      </c>
      <c r="BF29" s="36">
        <v>0</v>
      </c>
      <c r="BG29" s="36">
        <v>106072504.81091</v>
      </c>
      <c r="BH29" s="36">
        <v>16383160.58698</v>
      </c>
      <c r="BI29" s="36">
        <v>242446.75562499999</v>
      </c>
      <c r="BJ29" s="36">
        <v>0.23335999999972046</v>
      </c>
      <c r="BK29" s="36">
        <v>1728761.10255</v>
      </c>
      <c r="BL29" s="36">
        <v>40081.746879999955</v>
      </c>
      <c r="BM29" s="36">
        <v>0</v>
      </c>
      <c r="BN29" s="36">
        <v>0</v>
      </c>
      <c r="BO29" s="37">
        <v>219385.7156</v>
      </c>
      <c r="BP29" s="36">
        <v>0</v>
      </c>
      <c r="BQ29" s="36">
        <v>30707516.101840004</v>
      </c>
      <c r="BR29" s="36">
        <v>30307358.320940003</v>
      </c>
      <c r="BS29" s="36">
        <v>1370145.54241</v>
      </c>
      <c r="BT29" s="36">
        <v>0</v>
      </c>
      <c r="BU29" s="36">
        <v>0</v>
      </c>
      <c r="BV29" s="36">
        <v>0</v>
      </c>
      <c r="BW29" s="36">
        <v>1948659.2763400001</v>
      </c>
      <c r="BX29" s="36">
        <v>1948142.1562600001</v>
      </c>
      <c r="BY29" s="36">
        <v>3099831.7267199997</v>
      </c>
      <c r="BZ29" s="36">
        <v>165881.68464999981</v>
      </c>
      <c r="CA29" s="36">
        <v>39316746.221089996</v>
      </c>
      <c r="CB29" s="36">
        <v>32461464.14209</v>
      </c>
      <c r="CC29" s="36">
        <v>66755758.589819998</v>
      </c>
      <c r="CD29" s="36">
        <v>4095790.1467499998</v>
      </c>
      <c r="CE29" s="38">
        <f t="shared" si="2"/>
        <v>226.85319999999999</v>
      </c>
      <c r="CF29" s="38">
        <f t="shared" si="2"/>
        <v>304.23869999999999</v>
      </c>
    </row>
    <row r="30" spans="1:84" ht="15" customHeight="1" x14ac:dyDescent="0.25">
      <c r="A30" s="34">
        <v>23</v>
      </c>
      <c r="B30" s="35">
        <v>46266</v>
      </c>
      <c r="C30" s="41" t="s">
        <v>50</v>
      </c>
      <c r="D30" s="41" t="s">
        <v>50</v>
      </c>
      <c r="E30" s="41" t="s">
        <v>50</v>
      </c>
      <c r="F30" s="41" t="s">
        <v>50</v>
      </c>
      <c r="G30" s="41" t="s">
        <v>50</v>
      </c>
      <c r="H30" s="41" t="s">
        <v>50</v>
      </c>
      <c r="I30" s="41" t="s">
        <v>50</v>
      </c>
      <c r="J30" s="41" t="s">
        <v>50</v>
      </c>
      <c r="K30" s="41" t="s">
        <v>50</v>
      </c>
      <c r="L30" s="41" t="s">
        <v>50</v>
      </c>
      <c r="M30" s="41" t="s">
        <v>50</v>
      </c>
      <c r="N30" s="41" t="s">
        <v>50</v>
      </c>
      <c r="O30" s="41" t="s">
        <v>50</v>
      </c>
      <c r="P30" s="41" t="s">
        <v>50</v>
      </c>
      <c r="Q30" s="41" t="s">
        <v>50</v>
      </c>
      <c r="R30" s="41" t="s">
        <v>50</v>
      </c>
      <c r="S30" s="41" t="s">
        <v>50</v>
      </c>
      <c r="T30" s="41" t="s">
        <v>50</v>
      </c>
      <c r="U30" s="41" t="s">
        <v>50</v>
      </c>
      <c r="V30" s="41" t="s">
        <v>50</v>
      </c>
      <c r="W30" s="41" t="s">
        <v>50</v>
      </c>
      <c r="X30" s="41" t="s">
        <v>50</v>
      </c>
      <c r="Y30" s="41" t="s">
        <v>50</v>
      </c>
      <c r="Z30" s="41" t="s">
        <v>50</v>
      </c>
      <c r="AA30" s="41" t="s">
        <v>50</v>
      </c>
      <c r="AB30" s="41" t="s">
        <v>50</v>
      </c>
      <c r="AC30" s="41" t="s">
        <v>50</v>
      </c>
      <c r="AD30" s="41" t="s">
        <v>50</v>
      </c>
      <c r="AE30" s="41" t="s">
        <v>50</v>
      </c>
      <c r="AF30" s="41" t="s">
        <v>50</v>
      </c>
      <c r="AG30" s="41" t="s">
        <v>50</v>
      </c>
      <c r="AH30" s="41" t="s">
        <v>50</v>
      </c>
      <c r="AI30" s="41" t="s">
        <v>50</v>
      </c>
      <c r="AJ30" s="41" t="s">
        <v>50</v>
      </c>
      <c r="AK30" s="41" t="s">
        <v>50</v>
      </c>
      <c r="AL30" s="41" t="s">
        <v>50</v>
      </c>
      <c r="AM30" s="41" t="s">
        <v>50</v>
      </c>
      <c r="AN30" s="41" t="s">
        <v>50</v>
      </c>
      <c r="AO30" s="41" t="s">
        <v>50</v>
      </c>
      <c r="AP30" s="41" t="s">
        <v>50</v>
      </c>
      <c r="AQ30" s="41" t="s">
        <v>50</v>
      </c>
      <c r="AR30" s="41" t="s">
        <v>50</v>
      </c>
      <c r="AS30" s="41" t="s">
        <v>50</v>
      </c>
      <c r="AT30" s="41" t="s">
        <v>50</v>
      </c>
      <c r="AU30" s="41" t="s">
        <v>50</v>
      </c>
      <c r="AV30" s="41" t="s">
        <v>50</v>
      </c>
      <c r="AW30" s="41" t="s">
        <v>50</v>
      </c>
      <c r="AX30" s="41" t="s">
        <v>50</v>
      </c>
      <c r="AY30" s="41" t="s">
        <v>50</v>
      </c>
      <c r="AZ30" s="41" t="s">
        <v>50</v>
      </c>
      <c r="BA30" s="41" t="s">
        <v>50</v>
      </c>
      <c r="BB30" s="41" t="s">
        <v>50</v>
      </c>
      <c r="BC30" s="41" t="s">
        <v>50</v>
      </c>
      <c r="BD30" s="41" t="s">
        <v>50</v>
      </c>
      <c r="BE30" s="41" t="s">
        <v>50</v>
      </c>
      <c r="BF30" s="41" t="s">
        <v>50</v>
      </c>
      <c r="BG30" s="41" t="s">
        <v>50</v>
      </c>
      <c r="BH30" s="41" t="s">
        <v>50</v>
      </c>
      <c r="BI30" s="41" t="s">
        <v>50</v>
      </c>
      <c r="BJ30" s="41" t="s">
        <v>50</v>
      </c>
      <c r="BK30" s="41" t="s">
        <v>50</v>
      </c>
      <c r="BL30" s="41" t="s">
        <v>50</v>
      </c>
      <c r="BM30" s="41" t="s">
        <v>50</v>
      </c>
      <c r="BN30" s="41" t="s">
        <v>50</v>
      </c>
      <c r="BO30" s="41" t="s">
        <v>50</v>
      </c>
      <c r="BP30" s="41" t="s">
        <v>50</v>
      </c>
      <c r="BQ30" s="41" t="s">
        <v>50</v>
      </c>
      <c r="BR30" s="41" t="s">
        <v>50</v>
      </c>
      <c r="BS30" s="41" t="s">
        <v>50</v>
      </c>
      <c r="BT30" s="41" t="s">
        <v>50</v>
      </c>
      <c r="BU30" s="41" t="s">
        <v>50</v>
      </c>
      <c r="BV30" s="41" t="s">
        <v>50</v>
      </c>
      <c r="BW30" s="41" t="s">
        <v>50</v>
      </c>
      <c r="BX30" s="41" t="s">
        <v>50</v>
      </c>
      <c r="BY30" s="41" t="s">
        <v>50</v>
      </c>
      <c r="BZ30" s="41" t="s">
        <v>50</v>
      </c>
      <c r="CA30" s="41" t="s">
        <v>50</v>
      </c>
      <c r="CB30" s="41" t="s">
        <v>50</v>
      </c>
      <c r="CC30" s="41" t="s">
        <v>50</v>
      </c>
      <c r="CD30" s="41" t="s">
        <v>50</v>
      </c>
      <c r="CE30" s="38">
        <f>AVERAGE(CE10:CE29)</f>
        <v>232.61318000000006</v>
      </c>
      <c r="CF30" s="38">
        <f>AVERAGE(CF10:CF29)</f>
        <v>253.30139000000003</v>
      </c>
    </row>
    <row r="31" spans="1:84" ht="15" customHeight="1" x14ac:dyDescent="0.25"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4"/>
      <c r="CF31" s="44"/>
    </row>
    <row r="33" spans="2:2" x14ac:dyDescent="0.25">
      <c r="B33" s="42"/>
    </row>
  </sheetData>
  <mergeCells count="47">
    <mergeCell ref="BW7:BX7"/>
    <mergeCell ref="BY7:BZ7"/>
    <mergeCell ref="CA7:CB7"/>
    <mergeCell ref="BK7:BL7"/>
    <mergeCell ref="BM7:BN7"/>
    <mergeCell ref="BO7:BP7"/>
    <mergeCell ref="BQ7:BR7"/>
    <mergeCell ref="BS7:BT7"/>
    <mergeCell ref="BU7:BV7"/>
    <mergeCell ref="AY7:AZ7"/>
    <mergeCell ref="BA7:BB7"/>
    <mergeCell ref="BC7:BD7"/>
    <mergeCell ref="BE7:BF7"/>
    <mergeCell ref="BG7:BH7"/>
    <mergeCell ref="BI7:BJ7"/>
    <mergeCell ref="AM7:AN7"/>
    <mergeCell ref="AO7:AP7"/>
    <mergeCell ref="AQ7:AR7"/>
    <mergeCell ref="AS7:AT7"/>
    <mergeCell ref="AU7:AV7"/>
    <mergeCell ref="AW7:AX7"/>
    <mergeCell ref="AA7:AB7"/>
    <mergeCell ref="AC7:AD7"/>
    <mergeCell ref="AE7:AF7"/>
    <mergeCell ref="AG7:AH7"/>
    <mergeCell ref="AI7:AJ7"/>
    <mergeCell ref="AK7:AL7"/>
    <mergeCell ref="CC6:CD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AX2:AZ2"/>
    <mergeCell ref="A6:A8"/>
    <mergeCell ref="B6:B8"/>
    <mergeCell ref="C6:X6"/>
    <mergeCell ref="Y6:BH6"/>
    <mergeCell ref="BI6:CB6"/>
    <mergeCell ref="S7:T7"/>
    <mergeCell ref="U7:V7"/>
    <mergeCell ref="W7:X7"/>
    <mergeCell ref="Y7:Z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п.п. 10 пункту 1</vt:lpstr>
    </vt:vector>
  </TitlesOfParts>
  <Company>JSC OSCHADBANK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Гетьман Іван Олегович</dc:creator>
  <cp:lastModifiedBy>Гетьман Іван Олегович</cp:lastModifiedBy>
  <dcterms:created xsi:type="dcterms:W3CDTF">2026-09-04T10:06:48Z</dcterms:created>
  <dcterms:modified xsi:type="dcterms:W3CDTF">2026-09-04T10:10:11Z</dcterms:modified>
</cp:coreProperties>
</file>