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U:\WORK\LCR\6KX\Нормативка\Публікація складових\01.08.2026\"/>
    </mc:Choice>
  </mc:AlternateContent>
  <xr:revisionPtr revIDLastSave="0" documentId="13_ncr:1_{F7A45A40-FE91-4EE9-B070-9A1ED0BEAA5D}" xr6:coauthVersionLast="47" xr6:coauthVersionMax="47" xr10:uidLastSave="{00000000-0000-0000-0000-000000000000}"/>
  <bookViews>
    <workbookView xWindow="-108" yWindow="-108" windowWidth="23256" windowHeight="12576" xr2:uid="{C9C115D3-9118-4666-9D22-4D473CD97B0E}"/>
  </bookViews>
  <sheets>
    <sheet name="п.п. 10 пункту 1" sheetId="1" r:id="rId1"/>
  </sheets>
  <definedNames>
    <definedName name="Path">'п.п. 10 пункту 1'!#REF!</definedName>
    <definedName name="PathRes">'п.п. 10 пункту 1'!#REF!</definedName>
    <definedName name="repdate">OFFSET('п.п. 10 пункту 1'!$B$10,COUNTA('п.п. 10 пункту 1'!$B$10:$B$33)-1,0,1,1)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CE23" i="1" l="1"/>
  <c r="CF12" i="1"/>
  <c r="CF13" i="1"/>
  <c r="CF16" i="1"/>
  <c r="CE24" i="1"/>
  <c r="CF11" i="1"/>
  <c r="CF14" i="1"/>
  <c r="CF15" i="1"/>
  <c r="CF10" i="1"/>
  <c r="CF17" i="1"/>
  <c r="CE17" i="1"/>
  <c r="CE18" i="1"/>
  <c r="CE19" i="1"/>
  <c r="CE20" i="1"/>
  <c r="CE21" i="1"/>
  <c r="CE22" i="1"/>
  <c r="CF18" i="1"/>
  <c r="CF19" i="1"/>
  <c r="CF20" i="1"/>
  <c r="CF21" i="1"/>
  <c r="CF22" i="1"/>
  <c r="CE25" i="1"/>
  <c r="CF26" i="1"/>
  <c r="CE30" i="1"/>
  <c r="CE31" i="1"/>
  <c r="CE29" i="1"/>
  <c r="CE28" i="1" l="1"/>
  <c r="CF30" i="1"/>
  <c r="CF27" i="1"/>
  <c r="CE13" i="1"/>
  <c r="CE27" i="1"/>
  <c r="CF25" i="1"/>
  <c r="CE14" i="1"/>
  <c r="CE10" i="1"/>
  <c r="CF23" i="1"/>
  <c r="CE15" i="1"/>
  <c r="CE11" i="1"/>
  <c r="CF29" i="1"/>
  <c r="CF24" i="1"/>
  <c r="CF28" i="1"/>
  <c r="CF31" i="1"/>
  <c r="CE26" i="1"/>
  <c r="CE16" i="1"/>
  <c r="CE12" i="1"/>
  <c r="CF32" i="1" l="1"/>
  <c r="CE32" i="1"/>
</calcChain>
</file>

<file path=xl/sharedStrings.xml><?xml version="1.0" encoding="utf-8"?>
<sst xmlns="http://schemas.openxmlformats.org/spreadsheetml/2006/main" count="212" uniqueCount="52">
  <si>
    <t xml:space="preserve"> </t>
  </si>
  <si>
    <t>Таблиця</t>
  </si>
  <si>
    <t>(тис.грн)</t>
  </si>
  <si>
    <t>№ з/п</t>
  </si>
  <si>
    <t>Звітна дата</t>
  </si>
  <si>
    <t>Обсяг високоякісних ліквідних активів (ВЛА)</t>
  </si>
  <si>
    <t>Очікувані відпливи грошових коштів:</t>
  </si>
  <si>
    <t>Очікувані надходження грошових коштів:</t>
  </si>
  <si>
    <t>Чистий очікуваний відплив грошових коштів</t>
  </si>
  <si>
    <t>Коефіцієнт покриття ліквідністю (LCR)</t>
  </si>
  <si>
    <t>банкноти і монети</t>
  </si>
  <si>
    <r>
      <t>кошти в Національному банку [на кореспондентському рахунку та рахунку умовного зберігання (ескроу)]</t>
    </r>
    <r>
      <rPr>
        <strike/>
        <sz val="11"/>
        <rFont val="Times New Roman"/>
        <family val="1"/>
        <charset val="204"/>
      </rPr>
      <t xml:space="preserve"> </t>
    </r>
  </si>
  <si>
    <t>сума за ОВДП та ОЗДП, що рефінансуються Національним банком України</t>
  </si>
  <si>
    <t>сума за облігаціями внутрішніх місцевих позик та підприємств, розміщення яких здійснено під гарантію Кабінету Міністрів України, що рефінансуються Національним банком України</t>
  </si>
  <si>
    <t>сума за депозитними сертифікатами Національного банку України</t>
  </si>
  <si>
    <t>сума за депозитами в Національному банку України до 1 дня</t>
  </si>
  <si>
    <t>сума за борговими цінними паперами міжнародних фінансових організацій/державних органів країн G-7 з рейтингами провідних світових рейтингових агенств не нижче АА-/Аа3</t>
  </si>
  <si>
    <t>сума за борговими цінними паперами, емітованими міжнародними банками розвитку</t>
  </si>
  <si>
    <t>кошти на коррахунках в інших банках з рейтингом не нижче інвест.класу, що зменш.на суму незнижувального залишку за відповідними рахунками ностро</t>
  </si>
  <si>
    <t>сума обов'язкових резервів, що  підлягають зберіганню на кореспондентському рахунку банку в Національному банку в період утримання згідно з Положенням №806</t>
  </si>
  <si>
    <t>загальний обсяг високоякісних ліквідних активів (ВЛА)</t>
  </si>
  <si>
    <t>кошти фізичних осіб</t>
  </si>
  <si>
    <t>кошти суб'єктів господарської діяльності</t>
  </si>
  <si>
    <t>кошти інших банків</t>
  </si>
  <si>
    <t xml:space="preserve">кошти  бюджетних установ, виборчих фондів та фонду референдуму </t>
  </si>
  <si>
    <t>кошти небанківських фінансових установ</t>
  </si>
  <si>
    <t>кошти НБУ</t>
  </si>
  <si>
    <t>кредити від міжнародних та інших фінансових організацій</t>
  </si>
  <si>
    <t>цінні папери власного боргу</t>
  </si>
  <si>
    <t>субординований борг та капітальні інструменти з умовами списання/конверсії</t>
  </si>
  <si>
    <t>безвідкличні зобов'язання з кредитування, що надані банком</t>
  </si>
  <si>
    <t>операції , пов'язані з торговим фінансуванням (акредитиви та гарантії)</t>
  </si>
  <si>
    <t>транзитні та клірингові рахунки</t>
  </si>
  <si>
    <t>операції з деривативами</t>
  </si>
  <si>
    <t>кредиторська заборгованість</t>
  </si>
  <si>
    <t>інші балансові та позабалансові зобов'язання, за якими банк очікує відпливи</t>
  </si>
  <si>
    <t>забезпечене фондування</t>
  </si>
  <si>
    <t>сума простроченої заборгованості за очікуваними відпливами</t>
  </si>
  <si>
    <t>сукупні очікувані відпливи грошових коштів</t>
  </si>
  <si>
    <t>кредити фізичним особам</t>
  </si>
  <si>
    <t>кредити суб'єктам господарської діяльності</t>
  </si>
  <si>
    <t>кредити органам державної влади та місцевого самоврядування</t>
  </si>
  <si>
    <t>кошти в Національному банку</t>
  </si>
  <si>
    <t>операції з цінними паперами (які не включені до ВЛА)</t>
  </si>
  <si>
    <t>операції зворотнього репо</t>
  </si>
  <si>
    <t>операції з деривативами та дебіторською заборгованістю</t>
  </si>
  <si>
    <t xml:space="preserve">інші операції, за якими очікуються надходження (згідно з таблицею 1 додатку 3 до Методики розрахунку LCR) </t>
  </si>
  <si>
    <t>сукупні очікувані надходження грошових коштів</t>
  </si>
  <si>
    <t>у всіх валютах</t>
  </si>
  <si>
    <t>у іноземній валюті</t>
  </si>
  <si>
    <t>X</t>
  </si>
  <si>
    <t>Складові розрахунку коефіцієнтів покриття ліквідністю (LCR)  за всіма валютами та в іноземній валюті відповідно до Методики розрахунку коефіцієнта покриття ліквідністю Акціонерне товариство Державний ощадний банк України,  станом на 1 серпня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</si>
</sst>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.mm\.yyyy;@"/>
    <numFmt numFmtId="165" formatCode="_-* #,##0_-;\-* #,##0_-;_-* &quot;-&quot;??_-;_-@_-"/>
    <numFmt numFmtId="166" formatCode="0.0000"/>
    <numFmt numFmtId="167" formatCode="0.0000%"/>
  </numFmts>
  <fonts count="11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trike/>
      <sz val="11"/>
      <name val="Times New Roman"/>
      <family val="1"/>
      <charset val="204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2" fillId="2" borderId="0" xfId="1" applyFont="1" applyFill="1"/>
    <xf numFmtId="0" fontId="1" fillId="2" borderId="0" xfId="1" applyFill="1"/>
    <xf numFmtId="0" fontId="3" fillId="2" borderId="0" xfId="1" applyFont="1" applyFill="1" applyAlignment="1">
      <alignment horizontal="center" wrapText="1"/>
    </xf>
    <xf numFmtId="0" fontId="3" fillId="2" borderId="0" xfId="1" applyFont="1" applyFill="1" applyAlignment="1">
      <alignment horizontal="center" wrapText="1"/>
    </xf>
    <xf numFmtId="0" fontId="4" fillId="2" borderId="0" xfId="1" applyFont="1" applyFill="1" applyAlignment="1">
      <alignment horizontal="right"/>
    </xf>
    <xf numFmtId="0" fontId="4" fillId="0" borderId="0" xfId="1" applyFont="1" applyAlignment="1">
      <alignment horizontal="right"/>
    </xf>
    <xf numFmtId="0" fontId="5" fillId="2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textRotation="90" wrapText="1"/>
    </xf>
    <xf numFmtId="0" fontId="7" fillId="2" borderId="2" xfId="1" applyFont="1" applyFill="1" applyBorder="1" applyAlignment="1">
      <alignment horizontal="center"/>
    </xf>
    <xf numFmtId="0" fontId="7" fillId="2" borderId="3" xfId="1" applyFont="1" applyFill="1" applyBorder="1" applyAlignment="1">
      <alignment horizontal="center"/>
    </xf>
    <xf numFmtId="0" fontId="7" fillId="2" borderId="4" xfId="1" applyFont="1" applyFill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3" xfId="1" applyFont="1" applyBorder="1" applyAlignment="1">
      <alignment horizontal="center"/>
    </xf>
    <xf numFmtId="0" fontId="8" fillId="0" borderId="4" xfId="1" applyFont="1" applyBorder="1" applyAlignment="1">
      <alignment horizontal="center"/>
    </xf>
    <xf numFmtId="0" fontId="8" fillId="2" borderId="5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1" fillId="2" borderId="7" xfId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 textRotation="90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 textRotation="90" wrapText="1"/>
    </xf>
    <xf numFmtId="0" fontId="7" fillId="2" borderId="7" xfId="1" applyFont="1" applyFill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/>
    </xf>
    <xf numFmtId="0" fontId="1" fillId="0" borderId="0" xfId="1"/>
    <xf numFmtId="0" fontId="10" fillId="0" borderId="7" xfId="1" applyFont="1" applyBorder="1" applyAlignment="1">
      <alignment horizontal="center"/>
    </xf>
    <xf numFmtId="164" fontId="10" fillId="0" borderId="7" xfId="1" applyNumberFormat="1" applyFont="1" applyBorder="1"/>
    <xf numFmtId="165" fontId="10" fillId="0" borderId="7" xfId="2" applyNumberFormat="1" applyFont="1" applyFill="1" applyBorder="1"/>
    <xf numFmtId="165" fontId="10" fillId="2" borderId="7" xfId="2" applyNumberFormat="1" applyFont="1" applyFill="1" applyBorder="1"/>
    <xf numFmtId="166" fontId="10" fillId="0" borderId="7" xfId="3" applyNumberFormat="1" applyFont="1" applyFill="1" applyBorder="1"/>
    <xf numFmtId="0" fontId="10" fillId="0" borderId="0" xfId="1" applyFont="1"/>
    <xf numFmtId="0" fontId="1" fillId="0" borderId="7" xfId="1" applyBorder="1"/>
    <xf numFmtId="165" fontId="10" fillId="0" borderId="7" xfId="2" applyNumberFormat="1" applyFont="1" applyFill="1" applyBorder="1" applyAlignment="1">
      <alignment horizontal="center"/>
    </xf>
    <xf numFmtId="14" fontId="1" fillId="0" borderId="0" xfId="1" applyNumberFormat="1"/>
    <xf numFmtId="165" fontId="10" fillId="0" borderId="0" xfId="2" applyNumberFormat="1" applyFont="1" applyFill="1"/>
    <xf numFmtId="167" fontId="10" fillId="0" borderId="0" xfId="3" applyNumberFormat="1" applyFont="1" applyFill="1"/>
  </cellXfs>
  <cellStyles count="4">
    <cellStyle name="Відсотковий 2" xfId="3" xr:uid="{CE97558B-FE0E-4ED6-BABA-5D7154307D14}"/>
    <cellStyle name="Звичайний" xfId="0" builtinId="0"/>
    <cellStyle name="Звичайний 2" xfId="1" xr:uid="{108C0A0B-F79D-4CFD-BBFB-438725C2FBE9}"/>
    <cellStyle name="Фінансовий 2" xfId="2" xr:uid="{7C5854AC-48D7-4625-8731-4B40876907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895D3-7708-45CD-A18D-13F6F358E39D}">
  <sheetPr codeName="Аркуш1"/>
  <dimension ref="A1:CF38"/>
  <sheetViews>
    <sheetView tabSelected="1" zoomScale="72" zoomScaleNormal="72" workbookViewId="0">
      <selection activeCell="E37" sqref="E37"/>
    </sheetView>
  </sheetViews>
  <sheetFormatPr defaultColWidth="8.88671875" defaultRowHeight="14.4" x14ac:dyDescent="0.3"/>
  <cols>
    <col min="1" max="1" width="5.6640625" style="33" customWidth="1"/>
    <col min="2" max="2" width="21.88671875" style="33" customWidth="1"/>
    <col min="3" max="3" width="17.33203125" style="33" customWidth="1"/>
    <col min="4" max="4" width="19.109375" style="33" bestFit="1" customWidth="1"/>
    <col min="5" max="5" width="13.44140625" style="33" bestFit="1" customWidth="1"/>
    <col min="6" max="6" width="14.6640625" style="33" customWidth="1"/>
    <col min="7" max="7" width="14.44140625" style="33" customWidth="1"/>
    <col min="8" max="8" width="10.6640625" style="33" bestFit="1" customWidth="1"/>
    <col min="9" max="9" width="15.33203125" style="33" bestFit="1" customWidth="1"/>
    <col min="10" max="10" width="14.109375" style="33" customWidth="1"/>
    <col min="11" max="11" width="14.6640625" style="33" customWidth="1"/>
    <col min="12" max="12" width="15.44140625" style="33" customWidth="1"/>
    <col min="13" max="13" width="13.5546875" style="33" customWidth="1"/>
    <col min="14" max="14" width="10.6640625" style="33" customWidth="1"/>
    <col min="15" max="16" width="13.6640625" style="33" customWidth="1"/>
    <col min="17" max="17" width="15.109375" style="33" customWidth="1"/>
    <col min="18" max="18" width="12.88671875" style="33" customWidth="1"/>
    <col min="19" max="19" width="12.6640625" style="33" customWidth="1"/>
    <col min="20" max="20" width="16.5546875" style="33" customWidth="1"/>
    <col min="21" max="21" width="13.6640625" style="33" customWidth="1"/>
    <col min="22" max="23" width="14.33203125" style="33" customWidth="1"/>
    <col min="24" max="24" width="13.109375" style="33" customWidth="1"/>
    <col min="25" max="25" width="12.88671875" style="33" customWidth="1"/>
    <col min="26" max="26" width="12.6640625" style="33" customWidth="1"/>
    <col min="27" max="27" width="12.109375" style="33" customWidth="1"/>
    <col min="28" max="28" width="12.6640625" style="33" customWidth="1"/>
    <col min="29" max="29" width="10.6640625" style="33" customWidth="1"/>
    <col min="30" max="30" width="16" style="33" customWidth="1"/>
    <col min="31" max="31" width="10.33203125" style="33" customWidth="1"/>
    <col min="32" max="32" width="10.5546875" style="33" customWidth="1"/>
    <col min="33" max="33" width="11" style="33" customWidth="1"/>
    <col min="34" max="34" width="14.33203125" style="33" customWidth="1"/>
    <col min="35" max="35" width="11" style="33" customWidth="1"/>
    <col min="36" max="36" width="8.88671875" style="33"/>
    <col min="37" max="37" width="13.6640625" style="33" customWidth="1"/>
    <col min="38" max="38" width="13.109375" style="33" customWidth="1"/>
    <col min="39" max="46" width="8.88671875" style="33"/>
    <col min="47" max="47" width="10.5546875" style="33" customWidth="1"/>
    <col min="48" max="50" width="8.88671875" style="33"/>
    <col min="51" max="51" width="11.109375" style="33" customWidth="1"/>
    <col min="52" max="58" width="8.88671875" style="33"/>
    <col min="59" max="59" width="11.88671875" style="33" customWidth="1"/>
    <col min="60" max="60" width="11" style="33" customWidth="1"/>
    <col min="61" max="62" width="8.88671875" style="33"/>
    <col min="63" max="63" width="10.5546875" style="33" customWidth="1"/>
    <col min="64" max="66" width="8.88671875" style="33"/>
    <col min="67" max="67" width="9.88671875" style="33" bestFit="1" customWidth="1"/>
    <col min="68" max="68" width="11.33203125" style="33" customWidth="1"/>
    <col min="69" max="70" width="11.5546875" style="33" customWidth="1"/>
    <col min="71" max="71" width="10.109375" style="33" customWidth="1"/>
    <col min="72" max="72" width="11.6640625" style="33" customWidth="1"/>
    <col min="73" max="74" width="8.88671875" style="33"/>
    <col min="75" max="76" width="11.33203125" style="33" customWidth="1"/>
    <col min="77" max="77" width="11" style="33" customWidth="1"/>
    <col min="78" max="78" width="10.88671875" style="33" customWidth="1"/>
    <col min="79" max="79" width="11.5546875" style="33" customWidth="1"/>
    <col min="80" max="80" width="10.88671875" style="33" customWidth="1"/>
    <col min="81" max="81" width="12.33203125" style="33" customWidth="1"/>
    <col min="82" max="82" width="12.44140625" style="33" customWidth="1"/>
    <col min="83" max="83" width="9.6640625" style="33" customWidth="1"/>
    <col min="84" max="84" width="10.5546875" style="33" customWidth="1"/>
    <col min="85" max="85" width="14.33203125" style="33" customWidth="1"/>
    <col min="86" max="16384" width="8.88671875" style="33"/>
  </cols>
  <sheetData>
    <row r="1" spans="1:84" s="2" customFormat="1" ht="15.6" x14ac:dyDescent="0.3">
      <c r="A1" s="1" t="s">
        <v>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</row>
    <row r="2" spans="1:84" s="2" customFormat="1" ht="15" customHeight="1" x14ac:dyDescent="0.3">
      <c r="AU2" s="3"/>
      <c r="AV2" s="3"/>
      <c r="AX2" s="4" t="s">
        <v>0</v>
      </c>
      <c r="AY2" s="4"/>
      <c r="AZ2" s="4"/>
      <c r="BA2" s="3"/>
      <c r="BB2" s="3"/>
    </row>
    <row r="3" spans="1:84" s="2" customFormat="1" x14ac:dyDescent="0.3"/>
    <row r="4" spans="1:84" s="2" customFormat="1" ht="15.6" x14ac:dyDescent="0.3">
      <c r="CD4" s="5"/>
      <c r="CF4" s="5" t="s">
        <v>1</v>
      </c>
    </row>
    <row r="5" spans="1:84" s="2" customFormat="1" ht="15" customHeight="1" x14ac:dyDescent="0.3">
      <c r="CD5" s="6"/>
      <c r="CF5" s="6" t="s">
        <v>2</v>
      </c>
    </row>
    <row r="6" spans="1:84" s="2" customFormat="1" ht="15" customHeight="1" x14ac:dyDescent="0.3">
      <c r="A6" s="7" t="s">
        <v>3</v>
      </c>
      <c r="B6" s="8" t="s">
        <v>4</v>
      </c>
      <c r="C6" s="9" t="s">
        <v>5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1"/>
      <c r="Y6" s="12" t="s">
        <v>6</v>
      </c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4"/>
      <c r="BI6" s="12" t="s">
        <v>7</v>
      </c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4"/>
      <c r="CC6" s="15" t="s">
        <v>8</v>
      </c>
      <c r="CD6" s="16"/>
      <c r="CE6" s="17" t="s">
        <v>9</v>
      </c>
      <c r="CF6" s="17"/>
    </row>
    <row r="7" spans="1:84" s="2" customFormat="1" ht="148.94999999999999" customHeight="1" x14ac:dyDescent="0.3">
      <c r="A7" s="18"/>
      <c r="B7" s="19"/>
      <c r="C7" s="20" t="s">
        <v>10</v>
      </c>
      <c r="D7" s="21"/>
      <c r="E7" s="22" t="s">
        <v>11</v>
      </c>
      <c r="F7" s="23"/>
      <c r="G7" s="22" t="s">
        <v>12</v>
      </c>
      <c r="H7" s="23"/>
      <c r="I7" s="22" t="s">
        <v>13</v>
      </c>
      <c r="J7" s="23"/>
      <c r="K7" s="20" t="s">
        <v>14</v>
      </c>
      <c r="L7" s="21"/>
      <c r="M7" s="20" t="s">
        <v>15</v>
      </c>
      <c r="N7" s="21"/>
      <c r="O7" s="20" t="s">
        <v>16</v>
      </c>
      <c r="P7" s="21"/>
      <c r="Q7" s="20" t="s">
        <v>17</v>
      </c>
      <c r="R7" s="21"/>
      <c r="S7" s="20" t="s">
        <v>18</v>
      </c>
      <c r="T7" s="21"/>
      <c r="U7" s="22" t="s">
        <v>19</v>
      </c>
      <c r="V7" s="23"/>
      <c r="W7" s="20" t="s">
        <v>20</v>
      </c>
      <c r="X7" s="21"/>
      <c r="Y7" s="20" t="s">
        <v>21</v>
      </c>
      <c r="Z7" s="21"/>
      <c r="AA7" s="20" t="s">
        <v>22</v>
      </c>
      <c r="AB7" s="21"/>
      <c r="AC7" s="20" t="s">
        <v>23</v>
      </c>
      <c r="AD7" s="21"/>
      <c r="AE7" s="22" t="s">
        <v>24</v>
      </c>
      <c r="AF7" s="23"/>
      <c r="AG7" s="20" t="s">
        <v>25</v>
      </c>
      <c r="AH7" s="21"/>
      <c r="AI7" s="20" t="s">
        <v>26</v>
      </c>
      <c r="AJ7" s="21"/>
      <c r="AK7" s="22" t="s">
        <v>27</v>
      </c>
      <c r="AL7" s="23"/>
      <c r="AM7" s="20" t="s">
        <v>28</v>
      </c>
      <c r="AN7" s="21"/>
      <c r="AO7" s="22" t="s">
        <v>29</v>
      </c>
      <c r="AP7" s="23"/>
      <c r="AQ7" s="22" t="s">
        <v>30</v>
      </c>
      <c r="AR7" s="23"/>
      <c r="AS7" s="22" t="s">
        <v>31</v>
      </c>
      <c r="AT7" s="23"/>
      <c r="AU7" s="20" t="s">
        <v>32</v>
      </c>
      <c r="AV7" s="21"/>
      <c r="AW7" s="22" t="s">
        <v>33</v>
      </c>
      <c r="AX7" s="23"/>
      <c r="AY7" s="20" t="s">
        <v>34</v>
      </c>
      <c r="AZ7" s="21"/>
      <c r="BA7" s="22" t="s">
        <v>35</v>
      </c>
      <c r="BB7" s="23"/>
      <c r="BC7" s="20" t="s">
        <v>36</v>
      </c>
      <c r="BD7" s="21"/>
      <c r="BE7" s="22" t="s">
        <v>37</v>
      </c>
      <c r="BF7" s="23"/>
      <c r="BG7" s="20" t="s">
        <v>38</v>
      </c>
      <c r="BH7" s="21"/>
      <c r="BI7" s="22" t="s">
        <v>39</v>
      </c>
      <c r="BJ7" s="23"/>
      <c r="BK7" s="20" t="s">
        <v>40</v>
      </c>
      <c r="BL7" s="21"/>
      <c r="BM7" s="20" t="s">
        <v>41</v>
      </c>
      <c r="BN7" s="21"/>
      <c r="BO7" s="22" t="s">
        <v>42</v>
      </c>
      <c r="BP7" s="23"/>
      <c r="BQ7" s="20" t="s">
        <v>23</v>
      </c>
      <c r="BR7" s="21"/>
      <c r="BS7" s="20" t="s">
        <v>43</v>
      </c>
      <c r="BT7" s="21"/>
      <c r="BU7" s="20" t="s">
        <v>44</v>
      </c>
      <c r="BV7" s="21"/>
      <c r="BW7" s="20" t="s">
        <v>45</v>
      </c>
      <c r="BX7" s="21"/>
      <c r="BY7" s="22" t="s">
        <v>46</v>
      </c>
      <c r="BZ7" s="23"/>
      <c r="CA7" s="20" t="s">
        <v>47</v>
      </c>
      <c r="CB7" s="21"/>
      <c r="CC7" s="24"/>
      <c r="CD7" s="25"/>
      <c r="CE7" s="17"/>
      <c r="CF7" s="17"/>
    </row>
    <row r="8" spans="1:84" s="2" customFormat="1" ht="51" customHeight="1" x14ac:dyDescent="0.3">
      <c r="A8" s="26"/>
      <c r="B8" s="27"/>
      <c r="C8" s="28" t="s">
        <v>48</v>
      </c>
      <c r="D8" s="28" t="s">
        <v>49</v>
      </c>
      <c r="E8" s="28" t="s">
        <v>48</v>
      </c>
      <c r="F8" s="29" t="s">
        <v>49</v>
      </c>
      <c r="G8" s="29" t="s">
        <v>48</v>
      </c>
      <c r="H8" s="29" t="s">
        <v>49</v>
      </c>
      <c r="I8" s="30" t="s">
        <v>48</v>
      </c>
      <c r="J8" s="29" t="s">
        <v>49</v>
      </c>
      <c r="K8" s="30" t="s">
        <v>48</v>
      </c>
      <c r="L8" s="29" t="s">
        <v>49</v>
      </c>
      <c r="M8" s="28" t="s">
        <v>48</v>
      </c>
      <c r="N8" s="28" t="s">
        <v>49</v>
      </c>
      <c r="O8" s="28" t="s">
        <v>48</v>
      </c>
      <c r="P8" s="28" t="s">
        <v>49</v>
      </c>
      <c r="Q8" s="28" t="s">
        <v>48</v>
      </c>
      <c r="R8" s="28" t="s">
        <v>49</v>
      </c>
      <c r="S8" s="28" t="s">
        <v>48</v>
      </c>
      <c r="T8" s="28" t="s">
        <v>49</v>
      </c>
      <c r="U8" s="28" t="s">
        <v>48</v>
      </c>
      <c r="V8" s="28" t="s">
        <v>49</v>
      </c>
      <c r="W8" s="28" t="s">
        <v>48</v>
      </c>
      <c r="X8" s="28" t="s">
        <v>49</v>
      </c>
      <c r="Y8" s="28" t="s">
        <v>48</v>
      </c>
      <c r="Z8" s="28" t="s">
        <v>49</v>
      </c>
      <c r="AA8" s="28" t="s">
        <v>48</v>
      </c>
      <c r="AB8" s="28" t="s">
        <v>49</v>
      </c>
      <c r="AC8" s="28" t="s">
        <v>48</v>
      </c>
      <c r="AD8" s="28" t="s">
        <v>49</v>
      </c>
      <c r="AE8" s="28" t="s">
        <v>48</v>
      </c>
      <c r="AF8" s="28" t="s">
        <v>49</v>
      </c>
      <c r="AG8" s="28" t="s">
        <v>48</v>
      </c>
      <c r="AH8" s="28" t="s">
        <v>49</v>
      </c>
      <c r="AI8" s="28" t="s">
        <v>48</v>
      </c>
      <c r="AJ8" s="28" t="s">
        <v>49</v>
      </c>
      <c r="AK8" s="28" t="s">
        <v>48</v>
      </c>
      <c r="AL8" s="28" t="s">
        <v>49</v>
      </c>
      <c r="AM8" s="28" t="s">
        <v>48</v>
      </c>
      <c r="AN8" s="28" t="s">
        <v>49</v>
      </c>
      <c r="AO8" s="28" t="s">
        <v>48</v>
      </c>
      <c r="AP8" s="28" t="s">
        <v>49</v>
      </c>
      <c r="AQ8" s="28" t="s">
        <v>48</v>
      </c>
      <c r="AR8" s="28" t="s">
        <v>49</v>
      </c>
      <c r="AS8" s="28" t="s">
        <v>48</v>
      </c>
      <c r="AT8" s="28" t="s">
        <v>49</v>
      </c>
      <c r="AU8" s="28" t="s">
        <v>48</v>
      </c>
      <c r="AV8" s="28" t="s">
        <v>49</v>
      </c>
      <c r="AW8" s="28" t="s">
        <v>48</v>
      </c>
      <c r="AX8" s="28" t="s">
        <v>49</v>
      </c>
      <c r="AY8" s="28" t="s">
        <v>48</v>
      </c>
      <c r="AZ8" s="28" t="s">
        <v>49</v>
      </c>
      <c r="BA8" s="31" t="s">
        <v>48</v>
      </c>
      <c r="BB8" s="31" t="s">
        <v>49</v>
      </c>
      <c r="BC8" s="28" t="s">
        <v>48</v>
      </c>
      <c r="BD8" s="28" t="s">
        <v>49</v>
      </c>
      <c r="BE8" s="28" t="s">
        <v>48</v>
      </c>
      <c r="BF8" s="28" t="s">
        <v>49</v>
      </c>
      <c r="BG8" s="28" t="s">
        <v>48</v>
      </c>
      <c r="BH8" s="28" t="s">
        <v>49</v>
      </c>
      <c r="BI8" s="28" t="s">
        <v>48</v>
      </c>
      <c r="BJ8" s="28" t="s">
        <v>49</v>
      </c>
      <c r="BK8" s="28" t="s">
        <v>48</v>
      </c>
      <c r="BL8" s="28" t="s">
        <v>49</v>
      </c>
      <c r="BM8" s="28" t="s">
        <v>48</v>
      </c>
      <c r="BN8" s="28" t="s">
        <v>49</v>
      </c>
      <c r="BO8" s="31" t="s">
        <v>48</v>
      </c>
      <c r="BP8" s="31" t="s">
        <v>49</v>
      </c>
      <c r="BQ8" s="28" t="s">
        <v>48</v>
      </c>
      <c r="BR8" s="28" t="s">
        <v>49</v>
      </c>
      <c r="BS8" s="28" t="s">
        <v>48</v>
      </c>
      <c r="BT8" s="28" t="s">
        <v>49</v>
      </c>
      <c r="BU8" s="28" t="s">
        <v>48</v>
      </c>
      <c r="BV8" s="28" t="s">
        <v>49</v>
      </c>
      <c r="BW8" s="28" t="s">
        <v>48</v>
      </c>
      <c r="BX8" s="28" t="s">
        <v>49</v>
      </c>
      <c r="BY8" s="28" t="s">
        <v>48</v>
      </c>
      <c r="BZ8" s="28" t="s">
        <v>49</v>
      </c>
      <c r="CA8" s="28" t="s">
        <v>48</v>
      </c>
      <c r="CB8" s="28" t="s">
        <v>49</v>
      </c>
      <c r="CC8" s="28" t="s">
        <v>48</v>
      </c>
      <c r="CD8" s="28" t="s">
        <v>49</v>
      </c>
      <c r="CE8" s="28" t="s">
        <v>48</v>
      </c>
      <c r="CF8" s="28" t="s">
        <v>49</v>
      </c>
    </row>
    <row r="9" spans="1:84" x14ac:dyDescent="0.3">
      <c r="A9" s="32">
        <v>1</v>
      </c>
      <c r="B9" s="32">
        <v>2</v>
      </c>
      <c r="C9" s="32">
        <v>3</v>
      </c>
      <c r="D9" s="32">
        <v>4</v>
      </c>
      <c r="E9" s="32">
        <v>5</v>
      </c>
      <c r="F9" s="32">
        <v>6</v>
      </c>
      <c r="G9" s="32">
        <v>7</v>
      </c>
      <c r="H9" s="32">
        <v>8</v>
      </c>
      <c r="I9" s="32">
        <v>9</v>
      </c>
      <c r="J9" s="32">
        <v>10</v>
      </c>
      <c r="K9" s="32">
        <v>11</v>
      </c>
      <c r="L9" s="32">
        <v>12</v>
      </c>
      <c r="M9" s="32">
        <v>13</v>
      </c>
      <c r="N9" s="32">
        <v>14</v>
      </c>
      <c r="O9" s="32">
        <v>15</v>
      </c>
      <c r="P9" s="32">
        <v>16</v>
      </c>
      <c r="Q9" s="32">
        <v>17</v>
      </c>
      <c r="R9" s="32">
        <v>18</v>
      </c>
      <c r="S9" s="32">
        <v>19</v>
      </c>
      <c r="T9" s="32">
        <v>20</v>
      </c>
      <c r="U9" s="32">
        <v>21</v>
      </c>
      <c r="V9" s="32">
        <v>22</v>
      </c>
      <c r="W9" s="32">
        <v>23</v>
      </c>
      <c r="X9" s="32">
        <v>24</v>
      </c>
      <c r="Y9" s="32">
        <v>25</v>
      </c>
      <c r="Z9" s="32">
        <v>26</v>
      </c>
      <c r="AA9" s="32">
        <v>27</v>
      </c>
      <c r="AB9" s="32">
        <v>28</v>
      </c>
      <c r="AC9" s="32">
        <v>29</v>
      </c>
      <c r="AD9" s="32">
        <v>30</v>
      </c>
      <c r="AE9" s="32">
        <v>31</v>
      </c>
      <c r="AF9" s="32">
        <v>32</v>
      </c>
      <c r="AG9" s="32">
        <v>33</v>
      </c>
      <c r="AH9" s="32">
        <v>34</v>
      </c>
      <c r="AI9" s="32">
        <v>35</v>
      </c>
      <c r="AJ9" s="32">
        <v>36</v>
      </c>
      <c r="AK9" s="32">
        <v>37</v>
      </c>
      <c r="AL9" s="32">
        <v>38</v>
      </c>
      <c r="AM9" s="32">
        <v>39</v>
      </c>
      <c r="AN9" s="32">
        <v>40</v>
      </c>
      <c r="AO9" s="32">
        <v>41</v>
      </c>
      <c r="AP9" s="32">
        <v>42</v>
      </c>
      <c r="AQ9" s="32">
        <v>43</v>
      </c>
      <c r="AR9" s="32">
        <v>44</v>
      </c>
      <c r="AS9" s="32">
        <v>45</v>
      </c>
      <c r="AT9" s="32">
        <v>46</v>
      </c>
      <c r="AU9" s="32">
        <v>47</v>
      </c>
      <c r="AV9" s="32">
        <v>48</v>
      </c>
      <c r="AW9" s="32">
        <v>49</v>
      </c>
      <c r="AX9" s="32">
        <v>50</v>
      </c>
      <c r="AY9" s="32">
        <v>51</v>
      </c>
      <c r="AZ9" s="32">
        <v>52</v>
      </c>
      <c r="BA9" s="32">
        <v>53</v>
      </c>
      <c r="BB9" s="32">
        <v>54</v>
      </c>
      <c r="BC9" s="32">
        <v>55</v>
      </c>
      <c r="BD9" s="32">
        <v>56</v>
      </c>
      <c r="BE9" s="32">
        <v>57</v>
      </c>
      <c r="BF9" s="32">
        <v>58</v>
      </c>
      <c r="BG9" s="32">
        <v>59</v>
      </c>
      <c r="BH9" s="32">
        <v>60</v>
      </c>
      <c r="BI9" s="32">
        <v>61</v>
      </c>
      <c r="BJ9" s="32">
        <v>62</v>
      </c>
      <c r="BK9" s="32">
        <v>63</v>
      </c>
      <c r="BL9" s="32">
        <v>64</v>
      </c>
      <c r="BM9" s="32">
        <v>65</v>
      </c>
      <c r="BN9" s="32">
        <v>66</v>
      </c>
      <c r="BO9" s="32">
        <v>67</v>
      </c>
      <c r="BP9" s="32">
        <v>68</v>
      </c>
      <c r="BQ9" s="32">
        <v>69</v>
      </c>
      <c r="BR9" s="32">
        <v>70</v>
      </c>
      <c r="BS9" s="32">
        <v>71</v>
      </c>
      <c r="BT9" s="32">
        <v>72</v>
      </c>
      <c r="BU9" s="32">
        <v>73</v>
      </c>
      <c r="BV9" s="32">
        <v>74</v>
      </c>
      <c r="BW9" s="32">
        <v>75</v>
      </c>
      <c r="BX9" s="32">
        <v>76</v>
      </c>
      <c r="BY9" s="32">
        <v>77</v>
      </c>
      <c r="BZ9" s="32">
        <v>78</v>
      </c>
      <c r="CA9" s="32">
        <v>79</v>
      </c>
      <c r="CB9" s="32">
        <v>80</v>
      </c>
      <c r="CC9" s="32">
        <v>81</v>
      </c>
      <c r="CD9" s="32">
        <v>82</v>
      </c>
      <c r="CE9" s="32">
        <v>83</v>
      </c>
      <c r="CF9" s="32">
        <v>84</v>
      </c>
    </row>
    <row r="10" spans="1:84" s="39" customFormat="1" ht="12" x14ac:dyDescent="0.25">
      <c r="A10" s="34">
        <v>1</v>
      </c>
      <c r="B10" s="35">
        <v>46205</v>
      </c>
      <c r="C10" s="36">
        <v>19870630.172189999</v>
      </c>
      <c r="D10" s="36">
        <v>9125725.5255399998</v>
      </c>
      <c r="E10" s="36">
        <v>24956749.859689999</v>
      </c>
      <c r="F10" s="36"/>
      <c r="G10" s="36">
        <v>140092676.29578999</v>
      </c>
      <c r="H10" s="36">
        <v>389793.10920000076</v>
      </c>
      <c r="I10" s="36">
        <v>0</v>
      </c>
      <c r="J10" s="36">
        <v>0</v>
      </c>
      <c r="K10" s="36">
        <v>49700000</v>
      </c>
      <c r="L10" s="36">
        <v>0</v>
      </c>
      <c r="M10" s="36">
        <v>0</v>
      </c>
      <c r="N10" s="36">
        <v>0</v>
      </c>
      <c r="O10" s="36">
        <v>0</v>
      </c>
      <c r="P10" s="36">
        <v>0</v>
      </c>
      <c r="Q10" s="36">
        <v>0</v>
      </c>
      <c r="R10" s="36">
        <v>0</v>
      </c>
      <c r="S10" s="36">
        <v>2378879.6587000005</v>
      </c>
      <c r="T10" s="36">
        <v>2378879.6587000005</v>
      </c>
      <c r="U10" s="36">
        <v>76375679.506830007</v>
      </c>
      <c r="V10" s="36"/>
      <c r="W10" s="36">
        <v>160623256.47953001</v>
      </c>
      <c r="X10" s="36">
        <v>11894398.293430001</v>
      </c>
      <c r="Y10" s="36">
        <v>31647483.531523</v>
      </c>
      <c r="Z10" s="36">
        <v>5587132.2503789999</v>
      </c>
      <c r="AA10" s="36">
        <v>52751408.503118001</v>
      </c>
      <c r="AB10" s="36">
        <v>5250401.8706799988</v>
      </c>
      <c r="AC10" s="36">
        <v>222661.54055000001</v>
      </c>
      <c r="AD10" s="36">
        <v>222199.28148999999</v>
      </c>
      <c r="AE10" s="36">
        <v>3610286.6638959995</v>
      </c>
      <c r="AF10" s="36">
        <v>374035.38323599962</v>
      </c>
      <c r="AG10" s="36">
        <v>6463390.5098799998</v>
      </c>
      <c r="AH10" s="36">
        <v>370183.90456999984</v>
      </c>
      <c r="AI10" s="36">
        <v>0</v>
      </c>
      <c r="AJ10" s="36">
        <v>0</v>
      </c>
      <c r="AK10" s="36">
        <v>0</v>
      </c>
      <c r="AL10" s="36">
        <v>0</v>
      </c>
      <c r="AM10" s="36">
        <v>5.7782399999999994</v>
      </c>
      <c r="AN10" s="36">
        <v>0</v>
      </c>
      <c r="AO10" s="36">
        <v>0</v>
      </c>
      <c r="AP10" s="36">
        <v>0</v>
      </c>
      <c r="AQ10" s="36">
        <v>287476.96544200002</v>
      </c>
      <c r="AR10" s="36">
        <v>0</v>
      </c>
      <c r="AS10" s="36">
        <v>1836956.957256</v>
      </c>
      <c r="AT10" s="36">
        <v>1836658.546752</v>
      </c>
      <c r="AU10" s="36">
        <v>3446923.8608899997</v>
      </c>
      <c r="AV10" s="36">
        <v>958383.54032999976</v>
      </c>
      <c r="AW10" s="36">
        <v>1698447.5150900001</v>
      </c>
      <c r="AX10" s="36">
        <v>605666.63714000012</v>
      </c>
      <c r="AY10" s="36">
        <v>7165956.9795399997</v>
      </c>
      <c r="AZ10" s="36">
        <v>3072761.4191099997</v>
      </c>
      <c r="BA10" s="36">
        <v>0</v>
      </c>
      <c r="BB10" s="36">
        <v>0</v>
      </c>
      <c r="BC10" s="36">
        <v>0</v>
      </c>
      <c r="BD10" s="36">
        <v>0</v>
      </c>
      <c r="BE10" s="36">
        <v>0</v>
      </c>
      <c r="BF10" s="36">
        <v>0</v>
      </c>
      <c r="BG10" s="36">
        <v>109130998.80543</v>
      </c>
      <c r="BH10" s="36">
        <v>18277422.83368</v>
      </c>
      <c r="BI10" s="36">
        <v>324077.95492499997</v>
      </c>
      <c r="BJ10" s="36">
        <v>0.13661999997566454</v>
      </c>
      <c r="BK10" s="36">
        <v>1619034.6844349997</v>
      </c>
      <c r="BL10" s="36">
        <v>71565.648074999874</v>
      </c>
      <c r="BM10" s="36">
        <v>61868.164799999999</v>
      </c>
      <c r="BN10" s="36">
        <v>1014.6045699999959</v>
      </c>
      <c r="BO10" s="37">
        <v>323624.10810000001</v>
      </c>
      <c r="BP10" s="36">
        <v>0</v>
      </c>
      <c r="BQ10" s="36">
        <v>27496133.133370001</v>
      </c>
      <c r="BR10" s="36">
        <v>27495999.453540001</v>
      </c>
      <c r="BS10" s="36">
        <v>1068640.6436999999</v>
      </c>
      <c r="BT10" s="36">
        <v>33100.938669999945</v>
      </c>
      <c r="BU10" s="36">
        <v>0</v>
      </c>
      <c r="BV10" s="36">
        <v>0</v>
      </c>
      <c r="BW10" s="36">
        <v>1886317.69013</v>
      </c>
      <c r="BX10" s="36">
        <v>1885135.74327</v>
      </c>
      <c r="BY10" s="36">
        <v>3788750.7907199999</v>
      </c>
      <c r="BZ10" s="36">
        <v>1678188.8931100001</v>
      </c>
      <c r="CA10" s="36">
        <v>36568447.17018</v>
      </c>
      <c r="CB10" s="36">
        <v>31165005.417860001</v>
      </c>
      <c r="CC10" s="36">
        <v>72562551.635250002</v>
      </c>
      <c r="CD10" s="36">
        <v>4569355.70842</v>
      </c>
      <c r="CE10" s="38">
        <f>ROUND(W10/CC10*100,4)</f>
        <v>221.35830000000001</v>
      </c>
      <c r="CF10" s="38">
        <f>ROUND(X10/CD10*100,4)</f>
        <v>260.30799999999999</v>
      </c>
    </row>
    <row r="11" spans="1:84" ht="15" customHeight="1" x14ac:dyDescent="0.3">
      <c r="A11" s="34">
        <f>A10+1</f>
        <v>2</v>
      </c>
      <c r="B11" s="35">
        <v>46206</v>
      </c>
      <c r="C11" s="36">
        <v>18633180.769299999</v>
      </c>
      <c r="D11" s="36">
        <v>7339003.8273699991</v>
      </c>
      <c r="E11" s="36">
        <v>23592177.005279999</v>
      </c>
      <c r="F11" s="36"/>
      <c r="G11" s="36">
        <v>139694386.91575</v>
      </c>
      <c r="H11" s="36">
        <v>0</v>
      </c>
      <c r="I11" s="36">
        <v>0</v>
      </c>
      <c r="J11" s="36">
        <v>0</v>
      </c>
      <c r="K11" s="36">
        <v>49200000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  <c r="Q11" s="36">
        <v>0</v>
      </c>
      <c r="R11" s="36">
        <v>0</v>
      </c>
      <c r="S11" s="36">
        <v>1834750.95683</v>
      </c>
      <c r="T11" s="36">
        <v>1834750.95683</v>
      </c>
      <c r="U11" s="36">
        <v>76375679.506830007</v>
      </c>
      <c r="V11" s="40"/>
      <c r="W11" s="36">
        <v>156578816.14034</v>
      </c>
      <c r="X11" s="36">
        <v>9173754.7842100002</v>
      </c>
      <c r="Y11" s="36">
        <v>31412311.059277002</v>
      </c>
      <c r="Z11" s="36">
        <v>5590580.4592620004</v>
      </c>
      <c r="AA11" s="36">
        <v>53238864.034804001</v>
      </c>
      <c r="AB11" s="36">
        <v>5377020.8263099995</v>
      </c>
      <c r="AC11" s="36">
        <v>212783.94455000001</v>
      </c>
      <c r="AD11" s="36">
        <v>212323.70010000002</v>
      </c>
      <c r="AE11" s="36">
        <v>3583021.0066579999</v>
      </c>
      <c r="AF11" s="36">
        <v>375777.13638799987</v>
      </c>
      <c r="AG11" s="36">
        <v>6224722.1814400004</v>
      </c>
      <c r="AH11" s="36">
        <v>378092.14792000002</v>
      </c>
      <c r="AI11" s="36">
        <v>0</v>
      </c>
      <c r="AJ11" s="36">
        <v>0</v>
      </c>
      <c r="AK11" s="36">
        <v>0</v>
      </c>
      <c r="AL11" s="36">
        <v>0</v>
      </c>
      <c r="AM11" s="36">
        <v>5.7782399999999994</v>
      </c>
      <c r="AN11" s="36">
        <v>0</v>
      </c>
      <c r="AO11" s="36">
        <v>0</v>
      </c>
      <c r="AP11" s="36">
        <v>0</v>
      </c>
      <c r="AQ11" s="36">
        <v>260252.55494150001</v>
      </c>
      <c r="AR11" s="36">
        <v>0</v>
      </c>
      <c r="AS11" s="36">
        <v>1869175.3865789997</v>
      </c>
      <c r="AT11" s="36">
        <v>1834668.3360749998</v>
      </c>
      <c r="AU11" s="36">
        <v>2478946.7599000004</v>
      </c>
      <c r="AV11" s="36">
        <v>153404.98341000034</v>
      </c>
      <c r="AW11" s="36">
        <v>1477760.0191299999</v>
      </c>
      <c r="AX11" s="36">
        <v>1474937.42255</v>
      </c>
      <c r="AY11" s="36">
        <v>5951579.5408499995</v>
      </c>
      <c r="AZ11" s="36">
        <v>2049170.8046999997</v>
      </c>
      <c r="BA11" s="36">
        <v>0</v>
      </c>
      <c r="BB11" s="36">
        <v>0</v>
      </c>
      <c r="BC11" s="40"/>
      <c r="BD11" s="40"/>
      <c r="BE11" s="36">
        <v>0</v>
      </c>
      <c r="BF11" s="36">
        <v>0</v>
      </c>
      <c r="BG11" s="36">
        <v>106709422.26637</v>
      </c>
      <c r="BH11" s="36">
        <v>17445975.8167</v>
      </c>
      <c r="BI11" s="36">
        <v>320175.13338000001</v>
      </c>
      <c r="BJ11" s="36">
        <v>1.2794799999974202</v>
      </c>
      <c r="BK11" s="36">
        <v>1703091.8845000002</v>
      </c>
      <c r="BL11" s="36">
        <v>84855.858730000167</v>
      </c>
      <c r="BM11" s="36">
        <v>150802.14565999998</v>
      </c>
      <c r="BN11" s="36">
        <v>76555.728284999961</v>
      </c>
      <c r="BO11" s="37">
        <v>294358.27600000001</v>
      </c>
      <c r="BP11" s="36">
        <v>0</v>
      </c>
      <c r="BQ11" s="36">
        <v>28348151.755400002</v>
      </c>
      <c r="BR11" s="36">
        <v>28348026.245940004</v>
      </c>
      <c r="BS11" s="36">
        <v>1232330.2403200001</v>
      </c>
      <c r="BT11" s="36">
        <v>0</v>
      </c>
      <c r="BU11" s="36">
        <v>0</v>
      </c>
      <c r="BV11" s="36">
        <v>0</v>
      </c>
      <c r="BW11" s="36">
        <v>1360897.44108</v>
      </c>
      <c r="BX11" s="36">
        <v>1359110.38062</v>
      </c>
      <c r="BY11" s="36">
        <v>5490550.0051299995</v>
      </c>
      <c r="BZ11" s="36">
        <v>3449362.1673299992</v>
      </c>
      <c r="CA11" s="36">
        <v>38900356.881470002</v>
      </c>
      <c r="CB11" s="36">
        <v>33317911.660390001</v>
      </c>
      <c r="CC11" s="36">
        <v>67809065.384900004</v>
      </c>
      <c r="CD11" s="36">
        <v>4361493.9541800003</v>
      </c>
      <c r="CE11" s="38">
        <f t="shared" ref="CE11:CF26" si="0">ROUND(W11/CC11*100,4)</f>
        <v>230.91130000000001</v>
      </c>
      <c r="CF11" s="38">
        <f t="shared" si="0"/>
        <v>210.33510000000001</v>
      </c>
    </row>
    <row r="12" spans="1:84" ht="15" customHeight="1" x14ac:dyDescent="0.3">
      <c r="A12" s="34">
        <f t="shared" ref="A12:A29" si="1">A11+1</f>
        <v>3</v>
      </c>
      <c r="B12" s="35">
        <v>46207</v>
      </c>
      <c r="C12" s="36">
        <v>19095392.726479996</v>
      </c>
      <c r="D12" s="36">
        <v>8387330.9115499966</v>
      </c>
      <c r="E12" s="36">
        <v>23827731.348340001</v>
      </c>
      <c r="F12" s="36"/>
      <c r="G12" s="36">
        <v>139735081.00828999</v>
      </c>
      <c r="H12" s="36">
        <v>0</v>
      </c>
      <c r="I12" s="36">
        <v>0</v>
      </c>
      <c r="J12" s="36">
        <v>0</v>
      </c>
      <c r="K12" s="36">
        <v>58969000</v>
      </c>
      <c r="L12" s="36">
        <v>0</v>
      </c>
      <c r="M12" s="36">
        <v>0</v>
      </c>
      <c r="N12" s="36">
        <v>0</v>
      </c>
      <c r="O12" s="36">
        <v>0</v>
      </c>
      <c r="P12" s="36">
        <v>0</v>
      </c>
      <c r="Q12" s="36">
        <v>0</v>
      </c>
      <c r="R12" s="36">
        <v>0</v>
      </c>
      <c r="S12" s="36">
        <v>2096832.7279000003</v>
      </c>
      <c r="T12" s="36">
        <v>2096832.7279000003</v>
      </c>
      <c r="U12" s="36">
        <v>76375679.506830007</v>
      </c>
      <c r="V12" s="40"/>
      <c r="W12" s="36">
        <v>167348358.30417001</v>
      </c>
      <c r="X12" s="36">
        <v>10484163.63944</v>
      </c>
      <c r="Y12" s="36">
        <v>33367638.298040003</v>
      </c>
      <c r="Z12" s="36">
        <v>5568739.5081110019</v>
      </c>
      <c r="AA12" s="36">
        <v>52996447.952012002</v>
      </c>
      <c r="AB12" s="36">
        <v>5740720.9386959998</v>
      </c>
      <c r="AC12" s="36">
        <v>201358.47949000003</v>
      </c>
      <c r="AD12" s="36">
        <v>200901.05753000002</v>
      </c>
      <c r="AE12" s="36">
        <v>3469757.3016839996</v>
      </c>
      <c r="AF12" s="36">
        <v>375964.84252399975</v>
      </c>
      <c r="AG12" s="36">
        <v>6163289.3201099997</v>
      </c>
      <c r="AH12" s="36">
        <v>378790.36143999948</v>
      </c>
      <c r="AI12" s="36">
        <v>0</v>
      </c>
      <c r="AJ12" s="36">
        <v>0</v>
      </c>
      <c r="AK12" s="36">
        <v>0</v>
      </c>
      <c r="AL12" s="36">
        <v>0</v>
      </c>
      <c r="AM12" s="36">
        <v>5.7782399999999994</v>
      </c>
      <c r="AN12" s="36">
        <v>0</v>
      </c>
      <c r="AO12" s="36">
        <v>0</v>
      </c>
      <c r="AP12" s="36">
        <v>0</v>
      </c>
      <c r="AQ12" s="36">
        <v>257329.88225200001</v>
      </c>
      <c r="AR12" s="36">
        <v>0</v>
      </c>
      <c r="AS12" s="36">
        <v>1872943.4708099999</v>
      </c>
      <c r="AT12" s="36">
        <v>1838436.4203059999</v>
      </c>
      <c r="AU12" s="36">
        <v>4052305.4420599998</v>
      </c>
      <c r="AV12" s="36">
        <v>129978.22625999991</v>
      </c>
      <c r="AW12" s="36">
        <v>1246240.6550999999</v>
      </c>
      <c r="AX12" s="36">
        <v>1199031.0909799999</v>
      </c>
      <c r="AY12" s="36">
        <v>6071988.4415999996</v>
      </c>
      <c r="AZ12" s="36">
        <v>2008863.0655399994</v>
      </c>
      <c r="BA12" s="36">
        <v>0</v>
      </c>
      <c r="BB12" s="36">
        <v>0</v>
      </c>
      <c r="BC12" s="40"/>
      <c r="BD12" s="40"/>
      <c r="BE12" s="36">
        <v>0</v>
      </c>
      <c r="BF12" s="36">
        <v>0</v>
      </c>
      <c r="BG12" s="36">
        <v>109699305.0214</v>
      </c>
      <c r="BH12" s="36">
        <v>17441425.511369999</v>
      </c>
      <c r="BI12" s="36">
        <v>318059.49971999996</v>
      </c>
      <c r="BJ12" s="36">
        <v>1.2819199999648845</v>
      </c>
      <c r="BK12" s="36">
        <v>1686191.9199099999</v>
      </c>
      <c r="BL12" s="36">
        <v>75995.939255000048</v>
      </c>
      <c r="BM12" s="36">
        <v>153440.02172000002</v>
      </c>
      <c r="BN12" s="36">
        <v>76611.988205000016</v>
      </c>
      <c r="BO12" s="37">
        <v>294574.59649999999</v>
      </c>
      <c r="BP12" s="36">
        <v>0</v>
      </c>
      <c r="BQ12" s="36">
        <v>30111323.319359995</v>
      </c>
      <c r="BR12" s="36">
        <v>29711197.839899994</v>
      </c>
      <c r="BS12" s="36">
        <v>1018804.14468</v>
      </c>
      <c r="BT12" s="36">
        <v>0</v>
      </c>
      <c r="BU12" s="36">
        <v>0</v>
      </c>
      <c r="BV12" s="36">
        <v>0</v>
      </c>
      <c r="BW12" s="36">
        <v>1239099.27516</v>
      </c>
      <c r="BX12" s="36">
        <v>1237792.5874699999</v>
      </c>
      <c r="BY12" s="36">
        <v>3965079.3845000002</v>
      </c>
      <c r="BZ12" s="36">
        <v>1986152.7318600004</v>
      </c>
      <c r="CA12" s="36">
        <v>38786572.16155</v>
      </c>
      <c r="CB12" s="36">
        <v>33087752.368620001</v>
      </c>
      <c r="CC12" s="36">
        <v>70912732.859850004</v>
      </c>
      <c r="CD12" s="36">
        <v>4360356.3778400002</v>
      </c>
      <c r="CE12" s="38">
        <f t="shared" si="0"/>
        <v>235.99199999999999</v>
      </c>
      <c r="CF12" s="38">
        <f t="shared" si="0"/>
        <v>240.44280000000001</v>
      </c>
    </row>
    <row r="13" spans="1:84" ht="15" customHeight="1" x14ac:dyDescent="0.3">
      <c r="A13" s="34">
        <f t="shared" si="1"/>
        <v>4</v>
      </c>
      <c r="B13" s="35">
        <v>46210</v>
      </c>
      <c r="C13" s="36">
        <v>18275117.559099995</v>
      </c>
      <c r="D13" s="36">
        <v>7892116.9402699955</v>
      </c>
      <c r="E13" s="36">
        <v>35604978.239699997</v>
      </c>
      <c r="F13" s="36"/>
      <c r="G13" s="36">
        <v>139819085.65920001</v>
      </c>
      <c r="H13" s="36">
        <v>0</v>
      </c>
      <c r="I13" s="36">
        <v>0</v>
      </c>
      <c r="J13" s="36">
        <v>0</v>
      </c>
      <c r="K13" s="36">
        <v>40969000</v>
      </c>
      <c r="L13" s="36">
        <v>0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36">
        <v>0</v>
      </c>
      <c r="S13" s="36">
        <v>1973029.2350599999</v>
      </c>
      <c r="T13" s="36">
        <v>1973029.2350599999</v>
      </c>
      <c r="U13" s="36">
        <v>76375679.506830007</v>
      </c>
      <c r="V13" s="40"/>
      <c r="W13" s="36">
        <v>160265531.18623999</v>
      </c>
      <c r="X13" s="36">
        <v>9865146.1753400005</v>
      </c>
      <c r="Y13" s="36">
        <v>33050345.948102005</v>
      </c>
      <c r="Z13" s="36">
        <v>5665222.196758002</v>
      </c>
      <c r="AA13" s="36">
        <v>52342420.841778003</v>
      </c>
      <c r="AB13" s="36">
        <v>5670093.3747199997</v>
      </c>
      <c r="AC13" s="36">
        <v>164177.17901999998</v>
      </c>
      <c r="AD13" s="36">
        <v>163722.16381999999</v>
      </c>
      <c r="AE13" s="36">
        <v>3454627.0970439999</v>
      </c>
      <c r="AF13" s="36">
        <v>375143.98038399988</v>
      </c>
      <c r="AG13" s="36">
        <v>6374513.7908499995</v>
      </c>
      <c r="AH13" s="36">
        <v>378008.3186399999</v>
      </c>
      <c r="AI13" s="36">
        <v>0</v>
      </c>
      <c r="AJ13" s="36">
        <v>0</v>
      </c>
      <c r="AK13" s="36">
        <v>0</v>
      </c>
      <c r="AL13" s="36">
        <v>0</v>
      </c>
      <c r="AM13" s="36">
        <v>5.7782399999999994</v>
      </c>
      <c r="AN13" s="36">
        <v>0</v>
      </c>
      <c r="AO13" s="36">
        <v>0</v>
      </c>
      <c r="AP13" s="36">
        <v>0</v>
      </c>
      <c r="AQ13" s="36">
        <v>179070.57663700002</v>
      </c>
      <c r="AR13" s="36">
        <v>0</v>
      </c>
      <c r="AS13" s="36">
        <v>1870802.1048899998</v>
      </c>
      <c r="AT13" s="36">
        <v>1836295.0543859999</v>
      </c>
      <c r="AU13" s="36">
        <v>2388351.2818700001</v>
      </c>
      <c r="AV13" s="36">
        <v>212668.09666999988</v>
      </c>
      <c r="AW13" s="36">
        <v>1025317.6307600001</v>
      </c>
      <c r="AX13" s="36">
        <v>926117.17332000006</v>
      </c>
      <c r="AY13" s="36">
        <v>7094482.5891300002</v>
      </c>
      <c r="AZ13" s="36">
        <v>2113095.23936</v>
      </c>
      <c r="BA13" s="36">
        <v>0</v>
      </c>
      <c r="BB13" s="36">
        <v>0</v>
      </c>
      <c r="BC13" s="40"/>
      <c r="BD13" s="40"/>
      <c r="BE13" s="36">
        <v>0</v>
      </c>
      <c r="BF13" s="36">
        <v>0</v>
      </c>
      <c r="BG13" s="36">
        <v>107944114.81832001</v>
      </c>
      <c r="BH13" s="36">
        <v>17340365.598049998</v>
      </c>
      <c r="BI13" s="36">
        <v>317200.380175</v>
      </c>
      <c r="BJ13" s="36">
        <v>1.2798800000018673</v>
      </c>
      <c r="BK13" s="36">
        <v>1679767.4908499999</v>
      </c>
      <c r="BL13" s="36">
        <v>75566.684035000042</v>
      </c>
      <c r="BM13" s="36">
        <v>153043.295235</v>
      </c>
      <c r="BN13" s="36">
        <v>76215.261719999995</v>
      </c>
      <c r="BO13" s="37">
        <v>293049.17538999999</v>
      </c>
      <c r="BP13" s="36">
        <v>0</v>
      </c>
      <c r="BQ13" s="36">
        <v>30035326.078499999</v>
      </c>
      <c r="BR13" s="36">
        <v>30035200.927649997</v>
      </c>
      <c r="BS13" s="36">
        <v>1018833.21346</v>
      </c>
      <c r="BT13" s="36">
        <v>0</v>
      </c>
      <c r="BU13" s="36">
        <v>0</v>
      </c>
      <c r="BV13" s="36">
        <v>0</v>
      </c>
      <c r="BW13" s="36">
        <v>1014568.9888399999</v>
      </c>
      <c r="BX13" s="36">
        <v>1013486.2844199999</v>
      </c>
      <c r="BY13" s="36">
        <v>3819508.1935500004</v>
      </c>
      <c r="BZ13" s="36">
        <v>2097838.06911</v>
      </c>
      <c r="CA13" s="36">
        <v>38331296.816</v>
      </c>
      <c r="CB13" s="36">
        <v>33298308.506820001</v>
      </c>
      <c r="CC13" s="36">
        <v>69612818.002320006</v>
      </c>
      <c r="CD13" s="36">
        <v>4335091.3995099999</v>
      </c>
      <c r="CE13" s="38">
        <f t="shared" si="0"/>
        <v>230.2242</v>
      </c>
      <c r="CF13" s="38">
        <f t="shared" si="0"/>
        <v>227.56489999999999</v>
      </c>
    </row>
    <row r="14" spans="1:84" ht="15" customHeight="1" x14ac:dyDescent="0.3">
      <c r="A14" s="34">
        <f t="shared" si="1"/>
        <v>5</v>
      </c>
      <c r="B14" s="35">
        <v>46211</v>
      </c>
      <c r="C14" s="36">
        <v>16862649.299419999</v>
      </c>
      <c r="D14" s="36">
        <v>7379126.8582899999</v>
      </c>
      <c r="E14" s="36">
        <v>33791509.053970002</v>
      </c>
      <c r="F14" s="36"/>
      <c r="G14" s="36">
        <v>140137354.3583</v>
      </c>
      <c r="H14" s="36">
        <v>0</v>
      </c>
      <c r="I14" s="36">
        <v>0</v>
      </c>
      <c r="J14" s="36">
        <v>0</v>
      </c>
      <c r="K14" s="36">
        <v>41469000</v>
      </c>
      <c r="L14" s="36">
        <v>0</v>
      </c>
      <c r="M14" s="36">
        <v>0</v>
      </c>
      <c r="N14" s="36">
        <v>0</v>
      </c>
      <c r="O14" s="36">
        <v>0</v>
      </c>
      <c r="P14" s="36">
        <v>0</v>
      </c>
      <c r="Q14" s="36">
        <v>0</v>
      </c>
      <c r="R14" s="36">
        <v>0</v>
      </c>
      <c r="S14" s="36">
        <v>1844781.71456</v>
      </c>
      <c r="T14" s="36">
        <v>1844781.71456</v>
      </c>
      <c r="U14" s="36">
        <v>76375679.506830007</v>
      </c>
      <c r="V14" s="40"/>
      <c r="W14" s="36">
        <v>157729614.91942999</v>
      </c>
      <c r="X14" s="36">
        <v>9223908.5728600007</v>
      </c>
      <c r="Y14" s="36">
        <v>33219614.575429</v>
      </c>
      <c r="Z14" s="36">
        <v>5598652.1177970003</v>
      </c>
      <c r="AA14" s="36">
        <v>51088433.179606006</v>
      </c>
      <c r="AB14" s="36">
        <v>6071392.7777740024</v>
      </c>
      <c r="AC14" s="36">
        <v>114427.15932000001</v>
      </c>
      <c r="AD14" s="36">
        <v>113974.95164</v>
      </c>
      <c r="AE14" s="36">
        <v>3345091.3054879997</v>
      </c>
      <c r="AF14" s="36">
        <v>374024.20876799966</v>
      </c>
      <c r="AG14" s="36">
        <v>6252414.8903100006</v>
      </c>
      <c r="AH14" s="36">
        <v>379880.92722000019</v>
      </c>
      <c r="AI14" s="36">
        <v>0</v>
      </c>
      <c r="AJ14" s="36">
        <v>0</v>
      </c>
      <c r="AK14" s="36">
        <v>0</v>
      </c>
      <c r="AL14" s="36">
        <v>0</v>
      </c>
      <c r="AM14" s="36">
        <v>5.7782399999999994</v>
      </c>
      <c r="AN14" s="36">
        <v>0</v>
      </c>
      <c r="AO14" s="36">
        <v>0</v>
      </c>
      <c r="AP14" s="36">
        <v>0</v>
      </c>
      <c r="AQ14" s="36">
        <v>191726.239477</v>
      </c>
      <c r="AR14" s="36">
        <v>-4.6611603465862572E-12</v>
      </c>
      <c r="AS14" s="36">
        <v>1865270.542842</v>
      </c>
      <c r="AT14" s="36">
        <v>1830763.4923380001</v>
      </c>
      <c r="AU14" s="36">
        <v>2512181.9064999996</v>
      </c>
      <c r="AV14" s="36">
        <v>115852.32444999972</v>
      </c>
      <c r="AW14" s="36">
        <v>2299259.1464800001</v>
      </c>
      <c r="AX14" s="36">
        <v>2296646.58947</v>
      </c>
      <c r="AY14" s="36">
        <v>7281821.9342900002</v>
      </c>
      <c r="AZ14" s="36">
        <v>2034837.5324800005</v>
      </c>
      <c r="BA14" s="36">
        <v>0</v>
      </c>
      <c r="BB14" s="36">
        <v>0</v>
      </c>
      <c r="BC14" s="40"/>
      <c r="BD14" s="40"/>
      <c r="BE14" s="36">
        <v>0</v>
      </c>
      <c r="BF14" s="36">
        <v>0</v>
      </c>
      <c r="BG14" s="36">
        <v>108170246.65798</v>
      </c>
      <c r="BH14" s="36">
        <v>18816024.921939999</v>
      </c>
      <c r="BI14" s="36">
        <v>314347.431835</v>
      </c>
      <c r="BJ14" s="36">
        <v>1.2764199999801349</v>
      </c>
      <c r="BK14" s="36">
        <v>1644275.1982</v>
      </c>
      <c r="BL14" s="36">
        <v>74354.315105000001</v>
      </c>
      <c r="BM14" s="36">
        <v>135448.73910999999</v>
      </c>
      <c r="BN14" s="36">
        <v>76205.343559999994</v>
      </c>
      <c r="BO14" s="37">
        <v>293011.03986000002</v>
      </c>
      <c r="BP14" s="36">
        <v>0</v>
      </c>
      <c r="BQ14" s="36">
        <v>32069709.634210005</v>
      </c>
      <c r="BR14" s="36">
        <v>32069584.498360004</v>
      </c>
      <c r="BS14" s="36">
        <v>1831148.51798</v>
      </c>
      <c r="BT14" s="36">
        <v>0</v>
      </c>
      <c r="BU14" s="36">
        <v>0</v>
      </c>
      <c r="BV14" s="36">
        <v>0</v>
      </c>
      <c r="BW14" s="36">
        <v>2441670.4242999996</v>
      </c>
      <c r="BX14" s="36">
        <v>2439802.3448899998</v>
      </c>
      <c r="BY14" s="36">
        <v>3954328.9469699999</v>
      </c>
      <c r="BZ14" s="36">
        <v>2104228.8089299994</v>
      </c>
      <c r="CA14" s="36">
        <v>42683939.932470001</v>
      </c>
      <c r="CB14" s="36">
        <v>36764176.587269999</v>
      </c>
      <c r="CC14" s="36">
        <v>65486306.725510001</v>
      </c>
      <c r="CD14" s="36">
        <v>4704006.23049</v>
      </c>
      <c r="CE14" s="38">
        <f t="shared" si="0"/>
        <v>240.85890000000001</v>
      </c>
      <c r="CF14" s="38">
        <f t="shared" si="0"/>
        <v>196.08619999999999</v>
      </c>
    </row>
    <row r="15" spans="1:84" ht="15" customHeight="1" x14ac:dyDescent="0.3">
      <c r="A15" s="34">
        <f t="shared" si="1"/>
        <v>6</v>
      </c>
      <c r="B15" s="35">
        <v>46212</v>
      </c>
      <c r="C15" s="36">
        <v>18310544.38769</v>
      </c>
      <c r="D15" s="36">
        <v>8775423.4497600012</v>
      </c>
      <c r="E15" s="36">
        <v>30316652.148419999</v>
      </c>
      <c r="F15" s="36"/>
      <c r="G15" s="36">
        <v>141507194.27553001</v>
      </c>
      <c r="H15" s="36">
        <v>0</v>
      </c>
      <c r="I15" s="36">
        <v>0</v>
      </c>
      <c r="J15" s="36">
        <v>0</v>
      </c>
      <c r="K15" s="36">
        <v>42969000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  <c r="S15" s="36">
        <v>2193855.8624499999</v>
      </c>
      <c r="T15" s="36">
        <v>2193855.8624499999</v>
      </c>
      <c r="U15" s="36">
        <v>76375679.506830007</v>
      </c>
      <c r="V15" s="40"/>
      <c r="W15" s="36">
        <v>158921567.16725001</v>
      </c>
      <c r="X15" s="36">
        <v>10969279.312200001</v>
      </c>
      <c r="Y15" s="36">
        <v>33133338.597711999</v>
      </c>
      <c r="Z15" s="36">
        <v>5604101.2247519996</v>
      </c>
      <c r="AA15" s="36">
        <v>50465631.465382002</v>
      </c>
      <c r="AB15" s="36">
        <v>5800566.9126060028</v>
      </c>
      <c r="AC15" s="36">
        <v>105592.59255999999</v>
      </c>
      <c r="AD15" s="36">
        <v>105143.97132</v>
      </c>
      <c r="AE15" s="36">
        <v>3194851.8857379998</v>
      </c>
      <c r="AF15" s="36">
        <v>373973.53804799984</v>
      </c>
      <c r="AG15" s="36">
        <v>6562495.110439999</v>
      </c>
      <c r="AH15" s="36">
        <v>372955.08112999937</v>
      </c>
      <c r="AI15" s="36">
        <v>0</v>
      </c>
      <c r="AJ15" s="36">
        <v>0</v>
      </c>
      <c r="AK15" s="36">
        <v>0</v>
      </c>
      <c r="AL15" s="36">
        <v>0</v>
      </c>
      <c r="AM15" s="36">
        <v>5.7782399999999994</v>
      </c>
      <c r="AN15" s="36">
        <v>0</v>
      </c>
      <c r="AO15" s="36">
        <v>0</v>
      </c>
      <c r="AP15" s="36">
        <v>0</v>
      </c>
      <c r="AQ15" s="36">
        <v>188070.22054250003</v>
      </c>
      <c r="AR15" s="36">
        <v>0</v>
      </c>
      <c r="AS15" s="36">
        <v>1865774.393646</v>
      </c>
      <c r="AT15" s="36">
        <v>1831267.343142</v>
      </c>
      <c r="AU15" s="36">
        <v>2578225.1392400004</v>
      </c>
      <c r="AV15" s="36">
        <v>297792.95845000027</v>
      </c>
      <c r="AW15" s="36">
        <v>2863808.0753799998</v>
      </c>
      <c r="AX15" s="36">
        <v>2265374.63705</v>
      </c>
      <c r="AY15" s="36">
        <v>7070774.5183499996</v>
      </c>
      <c r="AZ15" s="36">
        <v>1993906.2356599998</v>
      </c>
      <c r="BA15" s="36">
        <v>0</v>
      </c>
      <c r="BB15" s="36">
        <v>0</v>
      </c>
      <c r="BC15" s="40"/>
      <c r="BD15" s="40"/>
      <c r="BE15" s="36">
        <v>0</v>
      </c>
      <c r="BF15" s="36">
        <v>0</v>
      </c>
      <c r="BG15" s="36">
        <v>108028567.77722999</v>
      </c>
      <c r="BH15" s="36">
        <v>18645081.90216</v>
      </c>
      <c r="BI15" s="36">
        <v>314321.08467499999</v>
      </c>
      <c r="BJ15" s="36">
        <v>1.2765700000018114</v>
      </c>
      <c r="BK15" s="36">
        <v>1637683.7111850001</v>
      </c>
      <c r="BL15" s="36">
        <v>71837.12368000015</v>
      </c>
      <c r="BM15" s="36">
        <v>131047.48578999999</v>
      </c>
      <c r="BN15" s="36">
        <v>76113.002044999987</v>
      </c>
      <c r="BO15" s="37">
        <v>274852.06495000003</v>
      </c>
      <c r="BP15" s="36">
        <v>0</v>
      </c>
      <c r="BQ15" s="36">
        <v>30892164.516690001</v>
      </c>
      <c r="BR15" s="36">
        <v>30892039.39584</v>
      </c>
      <c r="BS15" s="36">
        <v>1831176.9548299999</v>
      </c>
      <c r="BT15" s="36">
        <v>0</v>
      </c>
      <c r="BU15" s="36">
        <v>0</v>
      </c>
      <c r="BV15" s="36">
        <v>0</v>
      </c>
      <c r="BW15" s="36">
        <v>2729951.8670999999</v>
      </c>
      <c r="BX15" s="36">
        <v>2727650.5856900001</v>
      </c>
      <c r="BY15" s="36">
        <v>2192778.7628500001</v>
      </c>
      <c r="BZ15" s="36">
        <v>353489.4164200002</v>
      </c>
      <c r="CA15" s="36">
        <v>40003976.448069997</v>
      </c>
      <c r="CB15" s="36">
        <v>34121130.800250001</v>
      </c>
      <c r="CC15" s="36">
        <v>68024591.329160005</v>
      </c>
      <c r="CD15" s="36">
        <v>4661270.47554</v>
      </c>
      <c r="CE15" s="38">
        <f t="shared" si="0"/>
        <v>233.62370000000001</v>
      </c>
      <c r="CF15" s="38">
        <f t="shared" si="0"/>
        <v>235.32810000000001</v>
      </c>
    </row>
    <row r="16" spans="1:84" ht="15" customHeight="1" x14ac:dyDescent="0.3">
      <c r="A16" s="34">
        <f t="shared" si="1"/>
        <v>7</v>
      </c>
      <c r="B16" s="35">
        <v>46213</v>
      </c>
      <c r="C16" s="36">
        <v>18345581.44974</v>
      </c>
      <c r="D16" s="36">
        <v>8747643.2230099998</v>
      </c>
      <c r="E16" s="36">
        <v>31251595.314789999</v>
      </c>
      <c r="F16" s="36"/>
      <c r="G16" s="36">
        <v>141410828.63365</v>
      </c>
      <c r="H16" s="36">
        <v>0</v>
      </c>
      <c r="I16" s="36">
        <v>0</v>
      </c>
      <c r="J16" s="36">
        <v>0</v>
      </c>
      <c r="K16" s="36">
        <v>44469000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2186910.8057399997</v>
      </c>
      <c r="T16" s="36">
        <v>2186910.8057399997</v>
      </c>
      <c r="U16" s="36">
        <v>76375679.506830007</v>
      </c>
      <c r="V16" s="40"/>
      <c r="W16" s="36">
        <v>161288236.69710001</v>
      </c>
      <c r="X16" s="36">
        <v>10934554.028759999</v>
      </c>
      <c r="Y16" s="36">
        <v>33072705.040047005</v>
      </c>
      <c r="Z16" s="36">
        <v>5543983.6988270041</v>
      </c>
      <c r="AA16" s="36">
        <v>51196237.958714001</v>
      </c>
      <c r="AB16" s="36">
        <v>5800591.694439996</v>
      </c>
      <c r="AC16" s="36">
        <v>131925.93901</v>
      </c>
      <c r="AD16" s="36">
        <v>131480.21296999999</v>
      </c>
      <c r="AE16" s="36">
        <v>3084645.1210959996</v>
      </c>
      <c r="AF16" s="36">
        <v>372820.00101599959</v>
      </c>
      <c r="AG16" s="36">
        <v>6461063.346450001</v>
      </c>
      <c r="AH16" s="36">
        <v>364118.83573000052</v>
      </c>
      <c r="AI16" s="36">
        <v>0</v>
      </c>
      <c r="AJ16" s="36">
        <v>0</v>
      </c>
      <c r="AK16" s="36">
        <v>0</v>
      </c>
      <c r="AL16" s="36">
        <v>0</v>
      </c>
      <c r="AM16" s="36">
        <v>5.7782399999999994</v>
      </c>
      <c r="AN16" s="36">
        <v>0</v>
      </c>
      <c r="AO16" s="36">
        <v>0</v>
      </c>
      <c r="AP16" s="36">
        <v>0</v>
      </c>
      <c r="AQ16" s="36">
        <v>187190.9775335</v>
      </c>
      <c r="AR16" s="36">
        <v>0</v>
      </c>
      <c r="AS16" s="36">
        <v>1858965.209916</v>
      </c>
      <c r="AT16" s="36">
        <v>1824458.1594120001</v>
      </c>
      <c r="AU16" s="36">
        <v>2529888.3082300001</v>
      </c>
      <c r="AV16" s="36">
        <v>104248.36343999999</v>
      </c>
      <c r="AW16" s="36">
        <v>1074488.6236100001</v>
      </c>
      <c r="AX16" s="36">
        <v>1072834.5610400001</v>
      </c>
      <c r="AY16" s="36">
        <v>7113098.8250800008</v>
      </c>
      <c r="AZ16" s="36">
        <v>1977508.1728200009</v>
      </c>
      <c r="BA16" s="36">
        <v>0</v>
      </c>
      <c r="BB16" s="36">
        <v>0</v>
      </c>
      <c r="BC16" s="40"/>
      <c r="BD16" s="40"/>
      <c r="BE16" s="36">
        <v>0</v>
      </c>
      <c r="BF16" s="36">
        <v>0</v>
      </c>
      <c r="BG16" s="36">
        <v>106710215.12793</v>
      </c>
      <c r="BH16" s="36">
        <v>17192043.699689999</v>
      </c>
      <c r="BI16" s="36">
        <v>313776.65933499997</v>
      </c>
      <c r="BJ16" s="36">
        <v>1.2722199999698205</v>
      </c>
      <c r="BK16" s="36">
        <v>1633004.6135199999</v>
      </c>
      <c r="BL16" s="36">
        <v>70342.893329999832</v>
      </c>
      <c r="BM16" s="36">
        <v>122116.09535</v>
      </c>
      <c r="BN16" s="36">
        <v>75048.76208</v>
      </c>
      <c r="BO16" s="37">
        <v>274647.05193000002</v>
      </c>
      <c r="BP16" s="36">
        <v>0</v>
      </c>
      <c r="BQ16" s="36">
        <v>31551243.148230001</v>
      </c>
      <c r="BR16" s="36">
        <v>31551118.042380001</v>
      </c>
      <c r="BS16" s="36">
        <v>1831206.02361</v>
      </c>
      <c r="BT16" s="36">
        <v>0</v>
      </c>
      <c r="BU16" s="36">
        <v>0</v>
      </c>
      <c r="BV16" s="36">
        <v>0</v>
      </c>
      <c r="BW16" s="36">
        <v>1001065.6349299998</v>
      </c>
      <c r="BX16" s="36">
        <v>999424.77604999987</v>
      </c>
      <c r="BY16" s="36">
        <v>2183312.61356</v>
      </c>
      <c r="BZ16" s="36">
        <v>154460.12228000001</v>
      </c>
      <c r="CA16" s="36">
        <v>38910371.840470001</v>
      </c>
      <c r="CB16" s="36">
        <v>32850395.868340001</v>
      </c>
      <c r="CC16" s="36">
        <v>67799843.287459999</v>
      </c>
      <c r="CD16" s="36">
        <v>4298010.9249200001</v>
      </c>
      <c r="CE16" s="38">
        <f t="shared" si="0"/>
        <v>237.8888</v>
      </c>
      <c r="CF16" s="38">
        <f t="shared" si="0"/>
        <v>254.40960000000001</v>
      </c>
    </row>
    <row r="17" spans="1:84" ht="15" customHeight="1" x14ac:dyDescent="0.3">
      <c r="A17" s="34">
        <f t="shared" si="1"/>
        <v>8</v>
      </c>
      <c r="B17" s="35">
        <v>46214</v>
      </c>
      <c r="C17" s="36">
        <v>17329678.856460001</v>
      </c>
      <c r="D17" s="36">
        <v>8233977.8825300019</v>
      </c>
      <c r="E17" s="36">
        <v>32496760.246550001</v>
      </c>
      <c r="F17" s="36"/>
      <c r="G17" s="36">
        <v>141433113.34630001</v>
      </c>
      <c r="H17" s="36">
        <v>0</v>
      </c>
      <c r="I17" s="36">
        <v>0</v>
      </c>
      <c r="J17" s="36">
        <v>0</v>
      </c>
      <c r="K17" s="36">
        <v>49969000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2058494.4706299999</v>
      </c>
      <c r="T17" s="36">
        <v>2058494.4706299999</v>
      </c>
      <c r="U17" s="36">
        <v>76047563.834969997</v>
      </c>
      <c r="V17" s="40"/>
      <c r="W17" s="36">
        <v>167239483.08497</v>
      </c>
      <c r="X17" s="36">
        <v>10292472.353159999</v>
      </c>
      <c r="Y17" s="36">
        <v>33601653.762880996</v>
      </c>
      <c r="Z17" s="36">
        <v>5533173.4243029943</v>
      </c>
      <c r="AA17" s="36">
        <v>51718637.605244011</v>
      </c>
      <c r="AB17" s="36">
        <v>5479234.4681400098</v>
      </c>
      <c r="AC17" s="36">
        <v>134078.64346999998</v>
      </c>
      <c r="AD17" s="36">
        <v>133634.35769999999</v>
      </c>
      <c r="AE17" s="36">
        <v>3135607.402212</v>
      </c>
      <c r="AF17" s="36">
        <v>374230.73431199999</v>
      </c>
      <c r="AG17" s="36">
        <v>6398365.534</v>
      </c>
      <c r="AH17" s="36">
        <v>364553.08346999978</v>
      </c>
      <c r="AI17" s="36">
        <v>0</v>
      </c>
      <c r="AJ17" s="36">
        <v>0</v>
      </c>
      <c r="AK17" s="36">
        <v>0</v>
      </c>
      <c r="AL17" s="36">
        <v>0</v>
      </c>
      <c r="AM17" s="36">
        <v>5.7782399999999994</v>
      </c>
      <c r="AN17" s="36">
        <v>0</v>
      </c>
      <c r="AO17" s="36">
        <v>0</v>
      </c>
      <c r="AP17" s="36">
        <v>0</v>
      </c>
      <c r="AQ17" s="36">
        <v>234662.50933650002</v>
      </c>
      <c r="AR17" s="36">
        <v>0</v>
      </c>
      <c r="AS17" s="36">
        <v>1865529.6661139999</v>
      </c>
      <c r="AT17" s="36">
        <v>1831022.61561</v>
      </c>
      <c r="AU17" s="36">
        <v>2845713.7388900002</v>
      </c>
      <c r="AV17" s="36">
        <v>167993.74882999994</v>
      </c>
      <c r="AW17" s="36">
        <v>979292.82802999998</v>
      </c>
      <c r="AX17" s="36">
        <v>978780.76692999993</v>
      </c>
      <c r="AY17" s="36">
        <v>7453956.4242699994</v>
      </c>
      <c r="AZ17" s="36">
        <v>1977023.9705599993</v>
      </c>
      <c r="BA17" s="36">
        <v>0</v>
      </c>
      <c r="BB17" s="36">
        <v>0</v>
      </c>
      <c r="BC17" s="40"/>
      <c r="BD17" s="40"/>
      <c r="BE17" s="36">
        <v>0</v>
      </c>
      <c r="BF17" s="36">
        <v>0</v>
      </c>
      <c r="BG17" s="36">
        <v>108367503.89269</v>
      </c>
      <c r="BH17" s="36">
        <v>16839647.169849999</v>
      </c>
      <c r="BI17" s="36">
        <v>153647.79701000001</v>
      </c>
      <c r="BJ17" s="36">
        <v>1.2764400000014575</v>
      </c>
      <c r="BK17" s="36">
        <v>1219641.01037</v>
      </c>
      <c r="BL17" s="36">
        <v>17559.941365000093</v>
      </c>
      <c r="BM17" s="36">
        <v>47067.333270000003</v>
      </c>
      <c r="BN17" s="36">
        <v>0</v>
      </c>
      <c r="BO17" s="37">
        <v>274887.26296999998</v>
      </c>
      <c r="BP17" s="36">
        <v>0</v>
      </c>
      <c r="BQ17" s="36">
        <v>31926524.775399994</v>
      </c>
      <c r="BR17" s="36">
        <v>31526399.684549995</v>
      </c>
      <c r="BS17" s="36">
        <v>1837009.7160199999</v>
      </c>
      <c r="BT17" s="36">
        <v>0</v>
      </c>
      <c r="BU17" s="36">
        <v>0</v>
      </c>
      <c r="BV17" s="36">
        <v>0</v>
      </c>
      <c r="BW17" s="36">
        <v>1089326.39072</v>
      </c>
      <c r="BX17" s="36">
        <v>1088760.81745</v>
      </c>
      <c r="BY17" s="36">
        <v>2285499.2803699998</v>
      </c>
      <c r="BZ17" s="36">
        <v>181996.02441999991</v>
      </c>
      <c r="CA17" s="36">
        <v>38833603.566129997</v>
      </c>
      <c r="CB17" s="36">
        <v>32814717.744229998</v>
      </c>
      <c r="CC17" s="36">
        <v>69533900.326560006</v>
      </c>
      <c r="CD17" s="36">
        <v>4209911.7924600001</v>
      </c>
      <c r="CE17" s="38">
        <f t="shared" si="0"/>
        <v>240.51499999999999</v>
      </c>
      <c r="CF17" s="38">
        <f t="shared" si="0"/>
        <v>244.4819</v>
      </c>
    </row>
    <row r="18" spans="1:84" ht="15" customHeight="1" x14ac:dyDescent="0.3">
      <c r="A18" s="34">
        <f t="shared" si="1"/>
        <v>9</v>
      </c>
      <c r="B18" s="35">
        <v>46217</v>
      </c>
      <c r="C18" s="36">
        <v>17210073.217920002</v>
      </c>
      <c r="D18" s="36">
        <v>7520712.7569900025</v>
      </c>
      <c r="E18" s="36">
        <v>26337729.534729999</v>
      </c>
      <c r="F18" s="36"/>
      <c r="G18" s="36">
        <v>141571928.69850999</v>
      </c>
      <c r="H18" s="36">
        <v>0</v>
      </c>
      <c r="I18" s="36">
        <v>0</v>
      </c>
      <c r="J18" s="36">
        <v>0</v>
      </c>
      <c r="K18" s="36">
        <v>50969000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1880178.18927</v>
      </c>
      <c r="T18" s="36">
        <v>1880178.18927</v>
      </c>
      <c r="U18" s="36">
        <v>76047563.834969997</v>
      </c>
      <c r="V18" s="40"/>
      <c r="W18" s="36">
        <v>161921345.80544001</v>
      </c>
      <c r="X18" s="36">
        <v>9400890.9462400004</v>
      </c>
      <c r="Y18" s="36">
        <v>32990057.878505003</v>
      </c>
      <c r="Z18" s="36">
        <v>5635136.9031219995</v>
      </c>
      <c r="AA18" s="36">
        <v>51817327.165361993</v>
      </c>
      <c r="AB18" s="36">
        <v>5603285.2290299926</v>
      </c>
      <c r="AC18" s="36">
        <v>99470.622600000002</v>
      </c>
      <c r="AD18" s="36">
        <v>99029.170310000001</v>
      </c>
      <c r="AE18" s="36">
        <v>3120797.503178</v>
      </c>
      <c r="AF18" s="36">
        <v>401375.45838800003</v>
      </c>
      <c r="AG18" s="36">
        <v>6926951.6186099993</v>
      </c>
      <c r="AH18" s="36">
        <v>364335.39279999951</v>
      </c>
      <c r="AI18" s="36">
        <v>0</v>
      </c>
      <c r="AJ18" s="36">
        <v>0</v>
      </c>
      <c r="AK18" s="36">
        <v>0</v>
      </c>
      <c r="AL18" s="36">
        <v>0</v>
      </c>
      <c r="AM18" s="36">
        <v>5.7782399999999994</v>
      </c>
      <c r="AN18" s="36">
        <v>0</v>
      </c>
      <c r="AO18" s="36">
        <v>0</v>
      </c>
      <c r="AP18" s="36">
        <v>0</v>
      </c>
      <c r="AQ18" s="36">
        <v>201731.96420050002</v>
      </c>
      <c r="AR18" s="36">
        <v>0</v>
      </c>
      <c r="AS18" s="36">
        <v>1870865.0451479999</v>
      </c>
      <c r="AT18" s="36">
        <v>1830417.994644</v>
      </c>
      <c r="AU18" s="36">
        <v>2542821.9945500004</v>
      </c>
      <c r="AV18" s="36">
        <v>206168.82555000018</v>
      </c>
      <c r="AW18" s="36">
        <v>1619031.2562000002</v>
      </c>
      <c r="AX18" s="36">
        <v>1111337.7991800001</v>
      </c>
      <c r="AY18" s="36">
        <v>7075943.4204999991</v>
      </c>
      <c r="AZ18" s="36">
        <v>1999886.1769199995</v>
      </c>
      <c r="BA18" s="36">
        <v>0</v>
      </c>
      <c r="BB18" s="36">
        <v>0</v>
      </c>
      <c r="BC18" s="40"/>
      <c r="BD18" s="40"/>
      <c r="BE18" s="36">
        <v>0</v>
      </c>
      <c r="BF18" s="36">
        <v>0</v>
      </c>
      <c r="BG18" s="36">
        <v>108265004.24709</v>
      </c>
      <c r="BH18" s="36">
        <v>17250972.94994</v>
      </c>
      <c r="BI18" s="36">
        <v>152877.89613000001</v>
      </c>
      <c r="BJ18" s="36">
        <v>1.2759900000091875</v>
      </c>
      <c r="BK18" s="36">
        <v>1216329.265895</v>
      </c>
      <c r="BL18" s="36">
        <v>12171.782565000001</v>
      </c>
      <c r="BM18" s="36">
        <v>47067.333270000003</v>
      </c>
      <c r="BN18" s="36">
        <v>0</v>
      </c>
      <c r="BO18" s="37">
        <v>274760.67359999998</v>
      </c>
      <c r="BP18" s="36">
        <v>0</v>
      </c>
      <c r="BQ18" s="36">
        <v>30486732.106909994</v>
      </c>
      <c r="BR18" s="36">
        <v>30486607.046059996</v>
      </c>
      <c r="BS18" s="36">
        <v>1837038.1528700001</v>
      </c>
      <c r="BT18" s="36">
        <v>0</v>
      </c>
      <c r="BU18" s="36">
        <v>0</v>
      </c>
      <c r="BV18" s="36">
        <v>0</v>
      </c>
      <c r="BW18" s="36">
        <v>1504187.8681999999</v>
      </c>
      <c r="BX18" s="36">
        <v>1503783.0772299999</v>
      </c>
      <c r="BY18" s="36">
        <v>4128545.19276</v>
      </c>
      <c r="BZ18" s="36">
        <v>2113613.3751699994</v>
      </c>
      <c r="CA18" s="36">
        <v>39647538.489639997</v>
      </c>
      <c r="CB18" s="36">
        <v>34116176.557020001</v>
      </c>
      <c r="CC18" s="36">
        <v>68617465.757449999</v>
      </c>
      <c r="CD18" s="36">
        <v>4312743.2374900002</v>
      </c>
      <c r="CE18" s="38">
        <f t="shared" si="0"/>
        <v>235.9769</v>
      </c>
      <c r="CF18" s="38">
        <f t="shared" si="0"/>
        <v>217.9794</v>
      </c>
    </row>
    <row r="19" spans="1:84" ht="15" customHeight="1" x14ac:dyDescent="0.3">
      <c r="A19" s="34">
        <f t="shared" si="1"/>
        <v>10</v>
      </c>
      <c r="B19" s="35">
        <v>46218</v>
      </c>
      <c r="C19" s="36">
        <v>16884945.413480002</v>
      </c>
      <c r="D19" s="36">
        <v>7102590.3968400024</v>
      </c>
      <c r="E19" s="36">
        <v>29050924.297079999</v>
      </c>
      <c r="F19" s="36"/>
      <c r="G19" s="36">
        <v>140879798.73109999</v>
      </c>
      <c r="H19" s="36">
        <v>0</v>
      </c>
      <c r="I19" s="36">
        <v>0</v>
      </c>
      <c r="J19" s="36">
        <v>0</v>
      </c>
      <c r="K19" s="36">
        <v>47969000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1775647.5992100004</v>
      </c>
      <c r="T19" s="36">
        <v>1775647.5992100004</v>
      </c>
      <c r="U19" s="36">
        <v>76047563.834969997</v>
      </c>
      <c r="V19" s="40"/>
      <c r="W19" s="36">
        <v>160512752.20590001</v>
      </c>
      <c r="X19" s="36">
        <v>8878237.9960500002</v>
      </c>
      <c r="Y19" s="36">
        <v>32794028.402009003</v>
      </c>
      <c r="Z19" s="36">
        <v>5626952.2957280008</v>
      </c>
      <c r="AA19" s="36">
        <v>51779937.058755994</v>
      </c>
      <c r="AB19" s="36">
        <v>5408207.8769879965</v>
      </c>
      <c r="AC19" s="36">
        <v>179957.57619999998</v>
      </c>
      <c r="AD19" s="36">
        <v>179517.65211</v>
      </c>
      <c r="AE19" s="36">
        <v>3566567.9193839994</v>
      </c>
      <c r="AF19" s="36">
        <v>402964.7365239996</v>
      </c>
      <c r="AG19" s="36">
        <v>6907134.7913600001</v>
      </c>
      <c r="AH19" s="36">
        <v>365347.00922999985</v>
      </c>
      <c r="AI19" s="36">
        <v>0</v>
      </c>
      <c r="AJ19" s="36">
        <v>0</v>
      </c>
      <c r="AK19" s="36">
        <v>0</v>
      </c>
      <c r="AL19" s="36">
        <v>0</v>
      </c>
      <c r="AM19" s="36">
        <v>5.7782399999999994</v>
      </c>
      <c r="AN19" s="36">
        <v>0</v>
      </c>
      <c r="AO19" s="36">
        <v>0</v>
      </c>
      <c r="AP19" s="36">
        <v>0</v>
      </c>
      <c r="AQ19" s="36">
        <v>202364.9107375</v>
      </c>
      <c r="AR19" s="36">
        <v>0</v>
      </c>
      <c r="AS19" s="36">
        <v>1977366.639099</v>
      </c>
      <c r="AT19" s="36">
        <v>1936919.5885950001</v>
      </c>
      <c r="AU19" s="36">
        <v>2444107.5024799998</v>
      </c>
      <c r="AV19" s="36">
        <v>98208.097499999683</v>
      </c>
      <c r="AW19" s="36">
        <v>2065726.8501300002</v>
      </c>
      <c r="AX19" s="36">
        <v>1792818.0024700002</v>
      </c>
      <c r="AY19" s="36">
        <v>6786745.8883300005</v>
      </c>
      <c r="AZ19" s="36">
        <v>1978992.7718700003</v>
      </c>
      <c r="BA19" s="36">
        <v>0</v>
      </c>
      <c r="BB19" s="36">
        <v>0</v>
      </c>
      <c r="BC19" s="40"/>
      <c r="BD19" s="40"/>
      <c r="BE19" s="36">
        <v>0</v>
      </c>
      <c r="BF19" s="36">
        <v>0</v>
      </c>
      <c r="BG19" s="36">
        <v>108703943.31672999</v>
      </c>
      <c r="BH19" s="36">
        <v>17789928.031020001</v>
      </c>
      <c r="BI19" s="36">
        <v>151671.10980999999</v>
      </c>
      <c r="BJ19" s="36">
        <v>0.13625999999931082</v>
      </c>
      <c r="BK19" s="36">
        <v>1189422.1407099999</v>
      </c>
      <c r="BL19" s="36">
        <v>12219.146494999994</v>
      </c>
      <c r="BM19" s="36">
        <v>43643.633985</v>
      </c>
      <c r="BN19" s="36">
        <v>0</v>
      </c>
      <c r="BO19" s="37">
        <v>275869.71993999998</v>
      </c>
      <c r="BP19" s="36">
        <v>0</v>
      </c>
      <c r="BQ19" s="36">
        <v>31076517.567220002</v>
      </c>
      <c r="BR19" s="36">
        <v>31076392.832840003</v>
      </c>
      <c r="BS19" s="36">
        <v>1859094.01456</v>
      </c>
      <c r="BT19" s="36">
        <v>0</v>
      </c>
      <c r="BU19" s="36">
        <v>0</v>
      </c>
      <c r="BV19" s="36">
        <v>0</v>
      </c>
      <c r="BW19" s="36">
        <v>1846693.6352799998</v>
      </c>
      <c r="BX19" s="36">
        <v>1844131.8410999998</v>
      </c>
      <c r="BY19" s="36">
        <v>3872152.7669700002</v>
      </c>
      <c r="BZ19" s="36">
        <v>2099121.1707099997</v>
      </c>
      <c r="CA19" s="36">
        <v>40315064.588480003</v>
      </c>
      <c r="CB19" s="36">
        <v>35031865.127410002</v>
      </c>
      <c r="CC19" s="36">
        <v>68388878.728249997</v>
      </c>
      <c r="CD19" s="36">
        <v>4447482.0077600004</v>
      </c>
      <c r="CE19" s="38">
        <f t="shared" si="0"/>
        <v>234.70590000000001</v>
      </c>
      <c r="CF19" s="38">
        <f t="shared" si="0"/>
        <v>199.62389999999999</v>
      </c>
    </row>
    <row r="20" spans="1:84" ht="15" customHeight="1" x14ac:dyDescent="0.3">
      <c r="A20" s="34">
        <f t="shared" si="1"/>
        <v>11</v>
      </c>
      <c r="B20" s="35">
        <v>46219</v>
      </c>
      <c r="C20" s="36">
        <v>16805925.57632</v>
      </c>
      <c r="D20" s="36">
        <v>7425261.1890799999</v>
      </c>
      <c r="E20" s="36">
        <v>32053139.088780001</v>
      </c>
      <c r="F20" s="36"/>
      <c r="G20" s="36">
        <v>140675946.38026002</v>
      </c>
      <c r="H20" s="36">
        <v>0</v>
      </c>
      <c r="I20" s="36">
        <v>0</v>
      </c>
      <c r="J20" s="36">
        <v>0</v>
      </c>
      <c r="K20" s="36">
        <v>45969000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1856315.2972700002</v>
      </c>
      <c r="T20" s="36">
        <v>1856315.2972700002</v>
      </c>
      <c r="U20" s="36">
        <v>76047563.834969997</v>
      </c>
      <c r="V20" s="40"/>
      <c r="W20" s="36">
        <v>161312762.50766</v>
      </c>
      <c r="X20" s="36">
        <v>9281576.4863499999</v>
      </c>
      <c r="Y20" s="36">
        <v>32765032.955405004</v>
      </c>
      <c r="Z20" s="36">
        <v>5609058.4478850029</v>
      </c>
      <c r="AA20" s="36">
        <v>51248334.179085992</v>
      </c>
      <c r="AB20" s="36">
        <v>5804471.8656339878</v>
      </c>
      <c r="AC20" s="36">
        <v>160651.73681</v>
      </c>
      <c r="AD20" s="36">
        <v>160214.23642</v>
      </c>
      <c r="AE20" s="36">
        <v>5803021.4607480001</v>
      </c>
      <c r="AF20" s="36">
        <v>403966.53590799985</v>
      </c>
      <c r="AG20" s="36">
        <v>6580983.4500999991</v>
      </c>
      <c r="AH20" s="36">
        <v>366779.30098999932</v>
      </c>
      <c r="AI20" s="36">
        <v>0</v>
      </c>
      <c r="AJ20" s="36">
        <v>0</v>
      </c>
      <c r="AK20" s="36">
        <v>0</v>
      </c>
      <c r="AL20" s="36">
        <v>0</v>
      </c>
      <c r="AM20" s="36">
        <v>5.7782399999999994</v>
      </c>
      <c r="AN20" s="36">
        <v>0</v>
      </c>
      <c r="AO20" s="36">
        <v>0</v>
      </c>
      <c r="AP20" s="36">
        <v>0</v>
      </c>
      <c r="AQ20" s="36">
        <v>269942.51226350002</v>
      </c>
      <c r="AR20" s="36">
        <v>0</v>
      </c>
      <c r="AS20" s="36">
        <v>1983024.7964129997</v>
      </c>
      <c r="AT20" s="36">
        <v>1942577.7459089998</v>
      </c>
      <c r="AU20" s="36">
        <v>2653326.1805099999</v>
      </c>
      <c r="AV20" s="36">
        <v>191660.71721999999</v>
      </c>
      <c r="AW20" s="36">
        <v>1491084.3406900002</v>
      </c>
      <c r="AX20" s="36">
        <v>1488494.7434800002</v>
      </c>
      <c r="AY20" s="36">
        <v>6800343.9951900002</v>
      </c>
      <c r="AZ20" s="36">
        <v>1998047.54366</v>
      </c>
      <c r="BA20" s="36">
        <v>0</v>
      </c>
      <c r="BB20" s="36">
        <v>0</v>
      </c>
      <c r="BC20" s="40"/>
      <c r="BD20" s="40"/>
      <c r="BE20" s="36">
        <v>0</v>
      </c>
      <c r="BF20" s="36">
        <v>0</v>
      </c>
      <c r="BG20" s="36">
        <v>109755751.38546</v>
      </c>
      <c r="BH20" s="36">
        <v>17965271.1371</v>
      </c>
      <c r="BI20" s="36">
        <v>147396.6827</v>
      </c>
      <c r="BJ20" s="36">
        <v>0.13689000000886153</v>
      </c>
      <c r="BK20" s="36">
        <v>1097412.9304450001</v>
      </c>
      <c r="BL20" s="36">
        <v>11326.046300000045</v>
      </c>
      <c r="BM20" s="36">
        <v>0</v>
      </c>
      <c r="BN20" s="36">
        <v>0</v>
      </c>
      <c r="BO20" s="37">
        <v>277158.46143000002</v>
      </c>
      <c r="BP20" s="36">
        <v>0</v>
      </c>
      <c r="BQ20" s="36">
        <v>31105147.079530001</v>
      </c>
      <c r="BR20" s="36">
        <v>31105023.25364</v>
      </c>
      <c r="BS20" s="36">
        <v>1904377.09191</v>
      </c>
      <c r="BT20" s="36">
        <v>45283.07734999992</v>
      </c>
      <c r="BU20" s="36">
        <v>0</v>
      </c>
      <c r="BV20" s="36">
        <v>0</v>
      </c>
      <c r="BW20" s="36">
        <v>1444837.72719</v>
      </c>
      <c r="BX20" s="36">
        <v>1444427.0656600001</v>
      </c>
      <c r="BY20" s="36">
        <v>5115613.9714900004</v>
      </c>
      <c r="BZ20" s="36">
        <v>3090428.3927500001</v>
      </c>
      <c r="CA20" s="36">
        <v>41091943.944700003</v>
      </c>
      <c r="CB20" s="36">
        <v>35696487.972589999</v>
      </c>
      <c r="CC20" s="36">
        <v>68663807.440760002</v>
      </c>
      <c r="CD20" s="36">
        <v>4491317.7842800003</v>
      </c>
      <c r="CE20" s="38">
        <f t="shared" si="0"/>
        <v>234.93129999999999</v>
      </c>
      <c r="CF20" s="38">
        <f t="shared" si="0"/>
        <v>206.65600000000001</v>
      </c>
    </row>
    <row r="21" spans="1:84" ht="15" customHeight="1" x14ac:dyDescent="0.3">
      <c r="A21" s="34">
        <f t="shared" si="1"/>
        <v>12</v>
      </c>
      <c r="B21" s="35">
        <v>46220</v>
      </c>
      <c r="C21" s="36">
        <v>16570721.484240001</v>
      </c>
      <c r="D21" s="36">
        <v>6641792.3293000013</v>
      </c>
      <c r="E21" s="36">
        <v>27927736.542819999</v>
      </c>
      <c r="F21" s="36"/>
      <c r="G21" s="36">
        <v>140700888.31900001</v>
      </c>
      <c r="H21" s="36">
        <v>0</v>
      </c>
      <c r="I21" s="36">
        <v>0</v>
      </c>
      <c r="J21" s="36">
        <v>0</v>
      </c>
      <c r="K21" s="36">
        <v>48469000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1660448.08234</v>
      </c>
      <c r="T21" s="36">
        <v>1660448.08234</v>
      </c>
      <c r="U21" s="36">
        <v>76047563.834969997</v>
      </c>
      <c r="V21" s="40"/>
      <c r="W21" s="36">
        <v>159281230.59342</v>
      </c>
      <c r="X21" s="36">
        <v>8302240.41163</v>
      </c>
      <c r="Y21" s="36">
        <v>32880782.159421995</v>
      </c>
      <c r="Z21" s="36">
        <v>5587398.1221949961</v>
      </c>
      <c r="AA21" s="36">
        <v>51599366.751464002</v>
      </c>
      <c r="AB21" s="36">
        <v>5697074.3964079982</v>
      </c>
      <c r="AC21" s="36">
        <v>114627.23938</v>
      </c>
      <c r="AD21" s="36">
        <v>114191.97358999999</v>
      </c>
      <c r="AE21" s="36">
        <v>3049003.3939759997</v>
      </c>
      <c r="AF21" s="36">
        <v>403600.76355599961</v>
      </c>
      <c r="AG21" s="36">
        <v>6444865.7964199996</v>
      </c>
      <c r="AH21" s="36">
        <v>368881.80395999987</v>
      </c>
      <c r="AI21" s="36">
        <v>0</v>
      </c>
      <c r="AJ21" s="36">
        <v>0</v>
      </c>
      <c r="AK21" s="36">
        <v>0</v>
      </c>
      <c r="AL21" s="36">
        <v>0</v>
      </c>
      <c r="AM21" s="36">
        <v>5.7782399999999994</v>
      </c>
      <c r="AN21" s="36">
        <v>0</v>
      </c>
      <c r="AO21" s="36">
        <v>0</v>
      </c>
      <c r="AP21" s="36">
        <v>0</v>
      </c>
      <c r="AQ21" s="36">
        <v>287342.68085800001</v>
      </c>
      <c r="AR21" s="36">
        <v>0</v>
      </c>
      <c r="AS21" s="36">
        <v>2045053.4480249998</v>
      </c>
      <c r="AT21" s="36">
        <v>2004606.3975209999</v>
      </c>
      <c r="AU21" s="36">
        <v>2700169.1124800001</v>
      </c>
      <c r="AV21" s="36">
        <v>158829.26286000013</v>
      </c>
      <c r="AW21" s="36">
        <v>1175784.05825</v>
      </c>
      <c r="AX21" s="36">
        <v>1171981.4696800001</v>
      </c>
      <c r="AY21" s="36">
        <v>6746308.1700899992</v>
      </c>
      <c r="AZ21" s="36">
        <v>2023685.9482499994</v>
      </c>
      <c r="BA21" s="36">
        <v>0</v>
      </c>
      <c r="BB21" s="36">
        <v>0</v>
      </c>
      <c r="BC21" s="40"/>
      <c r="BD21" s="40"/>
      <c r="BE21" s="36">
        <v>0</v>
      </c>
      <c r="BF21" s="36">
        <v>0</v>
      </c>
      <c r="BG21" s="36">
        <v>107043308.58860999</v>
      </c>
      <c r="BH21" s="36">
        <v>17530250.138009999</v>
      </c>
      <c r="BI21" s="36">
        <v>148157.47081500001</v>
      </c>
      <c r="BJ21" s="36">
        <v>0.13648000000830507</v>
      </c>
      <c r="BK21" s="36">
        <v>463115.16246000002</v>
      </c>
      <c r="BL21" s="36">
        <v>10285.26886000004</v>
      </c>
      <c r="BM21" s="36">
        <v>0</v>
      </c>
      <c r="BN21" s="36">
        <v>0</v>
      </c>
      <c r="BO21" s="37">
        <v>276322.97162000003</v>
      </c>
      <c r="BP21" s="36">
        <v>0</v>
      </c>
      <c r="BQ21" s="36">
        <v>31781795.8288</v>
      </c>
      <c r="BR21" s="36">
        <v>31781672.01791</v>
      </c>
      <c r="BS21" s="36">
        <v>2043530.38515</v>
      </c>
      <c r="BT21" s="36">
        <v>45149.604349999921</v>
      </c>
      <c r="BU21" s="36">
        <v>0</v>
      </c>
      <c r="BV21" s="36">
        <v>0</v>
      </c>
      <c r="BW21" s="36">
        <v>1126348.6909999999</v>
      </c>
      <c r="BX21" s="36">
        <v>1123242.6614399999</v>
      </c>
      <c r="BY21" s="36">
        <v>5184726.0047699995</v>
      </c>
      <c r="BZ21" s="36">
        <v>3055985.1234099995</v>
      </c>
      <c r="CA21" s="36">
        <v>41023996.514619999</v>
      </c>
      <c r="CB21" s="36">
        <v>36016334.812449999</v>
      </c>
      <c r="CC21" s="36">
        <v>66019312.073990002</v>
      </c>
      <c r="CD21" s="36">
        <v>4382562.5345000001</v>
      </c>
      <c r="CE21" s="38">
        <f t="shared" si="0"/>
        <v>241.2646</v>
      </c>
      <c r="CF21" s="38">
        <f t="shared" si="0"/>
        <v>189.43799999999999</v>
      </c>
    </row>
    <row r="22" spans="1:84" ht="15" customHeight="1" x14ac:dyDescent="0.3">
      <c r="A22" s="34">
        <f t="shared" si="1"/>
        <v>13</v>
      </c>
      <c r="B22" s="35">
        <v>46221</v>
      </c>
      <c r="C22" s="36">
        <v>17325091.484349996</v>
      </c>
      <c r="D22" s="36">
        <v>7748177.155609997</v>
      </c>
      <c r="E22" s="36">
        <v>32489424.411959998</v>
      </c>
      <c r="F22" s="36"/>
      <c r="G22" s="36">
        <v>140728393.40406001</v>
      </c>
      <c r="H22" s="36">
        <v>0</v>
      </c>
      <c r="I22" s="36">
        <v>0</v>
      </c>
      <c r="J22" s="36">
        <v>0</v>
      </c>
      <c r="K22" s="36">
        <v>45978000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1937044.2889100001</v>
      </c>
      <c r="T22" s="36">
        <v>1937044.2889100001</v>
      </c>
      <c r="U22" s="36">
        <v>76047563.834969997</v>
      </c>
      <c r="V22" s="40"/>
      <c r="W22" s="36">
        <v>162410389.7543</v>
      </c>
      <c r="X22" s="36">
        <v>9685221.4445099998</v>
      </c>
      <c r="Y22" s="36">
        <v>32964421.136383999</v>
      </c>
      <c r="Z22" s="36">
        <v>5561456.4444649974</v>
      </c>
      <c r="AA22" s="36">
        <v>51540454.862418003</v>
      </c>
      <c r="AB22" s="36">
        <v>5572700.9282880006</v>
      </c>
      <c r="AC22" s="36">
        <v>120672.22383999999</v>
      </c>
      <c r="AD22" s="36">
        <v>120239.23353</v>
      </c>
      <c r="AE22" s="36">
        <v>3363297.2405919996</v>
      </c>
      <c r="AF22" s="36">
        <v>405973.07675199979</v>
      </c>
      <c r="AG22" s="36">
        <v>6319761.0536200004</v>
      </c>
      <c r="AH22" s="36">
        <v>364803.06725999998</v>
      </c>
      <c r="AI22" s="36">
        <v>0</v>
      </c>
      <c r="AJ22" s="36">
        <v>0</v>
      </c>
      <c r="AK22" s="36">
        <v>0</v>
      </c>
      <c r="AL22" s="36">
        <v>0</v>
      </c>
      <c r="AM22" s="36">
        <v>5.7782399999999994</v>
      </c>
      <c r="AN22" s="36">
        <v>0</v>
      </c>
      <c r="AO22" s="36">
        <v>0</v>
      </c>
      <c r="AP22" s="36">
        <v>0</v>
      </c>
      <c r="AQ22" s="36">
        <v>290072.86467000004</v>
      </c>
      <c r="AR22" s="36">
        <v>0</v>
      </c>
      <c r="AS22" s="36">
        <v>2013911.3249759998</v>
      </c>
      <c r="AT22" s="36">
        <v>2007664.2744719998</v>
      </c>
      <c r="AU22" s="36">
        <v>2897391.4439400001</v>
      </c>
      <c r="AV22" s="36">
        <v>101335.83498000028</v>
      </c>
      <c r="AW22" s="36">
        <v>1187715.14931</v>
      </c>
      <c r="AX22" s="36">
        <v>1185841.0475900001</v>
      </c>
      <c r="AY22" s="36">
        <v>7005191.3098699991</v>
      </c>
      <c r="AZ22" s="36">
        <v>2013928.9478899995</v>
      </c>
      <c r="BA22" s="36">
        <v>0</v>
      </c>
      <c r="BB22" s="36">
        <v>0</v>
      </c>
      <c r="BC22" s="40"/>
      <c r="BD22" s="40"/>
      <c r="BE22" s="36">
        <v>0</v>
      </c>
      <c r="BF22" s="36">
        <v>0</v>
      </c>
      <c r="BG22" s="36">
        <v>107702894.38786</v>
      </c>
      <c r="BH22" s="36">
        <v>17333942.855220001</v>
      </c>
      <c r="BI22" s="36">
        <v>146681.98969999998</v>
      </c>
      <c r="BJ22" s="36">
        <v>0.13607999997475417</v>
      </c>
      <c r="BK22" s="36">
        <v>1084037.4233349999</v>
      </c>
      <c r="BL22" s="36">
        <v>2295.0571299999719</v>
      </c>
      <c r="BM22" s="36">
        <v>0</v>
      </c>
      <c r="BN22" s="36">
        <v>0</v>
      </c>
      <c r="BO22" s="37">
        <v>275515.88722999999</v>
      </c>
      <c r="BP22" s="36">
        <v>0</v>
      </c>
      <c r="BQ22" s="36">
        <v>33147983.00863</v>
      </c>
      <c r="BR22" s="36">
        <v>32747859.21274</v>
      </c>
      <c r="BS22" s="36">
        <v>1992375.89277</v>
      </c>
      <c r="BT22" s="36">
        <v>45019.862269999925</v>
      </c>
      <c r="BU22" s="36">
        <v>0</v>
      </c>
      <c r="BV22" s="36">
        <v>0</v>
      </c>
      <c r="BW22" s="36">
        <v>1148586.8055100001</v>
      </c>
      <c r="BX22" s="36">
        <v>1146474.69664</v>
      </c>
      <c r="BY22" s="36">
        <v>2536758.6671500006</v>
      </c>
      <c r="BZ22" s="36">
        <v>313182.29109000036</v>
      </c>
      <c r="CA22" s="36">
        <v>40331939.674330004</v>
      </c>
      <c r="CB22" s="36">
        <v>34254831.255960003</v>
      </c>
      <c r="CC22" s="36">
        <v>67370954.713530004</v>
      </c>
      <c r="CD22" s="36">
        <v>4333485.7138099996</v>
      </c>
      <c r="CE22" s="38">
        <f t="shared" si="0"/>
        <v>241.06890000000001</v>
      </c>
      <c r="CF22" s="38">
        <f t="shared" si="0"/>
        <v>223.4973</v>
      </c>
    </row>
    <row r="23" spans="1:84" ht="15" customHeight="1" x14ac:dyDescent="0.3">
      <c r="A23" s="34">
        <f t="shared" si="1"/>
        <v>14</v>
      </c>
      <c r="B23" s="35">
        <v>46224</v>
      </c>
      <c r="C23" s="36">
        <v>17522595.407489996</v>
      </c>
      <c r="D23" s="36">
        <v>7298397.7351499964</v>
      </c>
      <c r="E23" s="36">
        <v>23903573.924460001</v>
      </c>
      <c r="F23" s="36"/>
      <c r="G23" s="36">
        <v>140874171.34621</v>
      </c>
      <c r="H23" s="36">
        <v>0</v>
      </c>
      <c r="I23" s="36">
        <v>0</v>
      </c>
      <c r="J23" s="36">
        <v>0</v>
      </c>
      <c r="K23" s="36">
        <v>50978000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1824599.4337899999</v>
      </c>
      <c r="T23" s="36">
        <v>1824599.4337899999</v>
      </c>
      <c r="U23" s="36">
        <v>76047563.834969997</v>
      </c>
      <c r="V23" s="40"/>
      <c r="W23" s="36">
        <v>159055376.27698001</v>
      </c>
      <c r="X23" s="36">
        <v>9122997.1689400002</v>
      </c>
      <c r="Y23" s="36">
        <v>32547312.154130008</v>
      </c>
      <c r="Z23" s="36">
        <v>5656295.0490920059</v>
      </c>
      <c r="AA23" s="36">
        <v>51739759.263736002</v>
      </c>
      <c r="AB23" s="36">
        <v>5658711.539847997</v>
      </c>
      <c r="AC23" s="36">
        <v>203358.74207999997</v>
      </c>
      <c r="AD23" s="36">
        <v>202928.29781999998</v>
      </c>
      <c r="AE23" s="36">
        <v>3317258.0656059999</v>
      </c>
      <c r="AF23" s="36">
        <v>406777.87707599974</v>
      </c>
      <c r="AG23" s="36">
        <v>6617184.4003599994</v>
      </c>
      <c r="AH23" s="36">
        <v>364536.53461999953</v>
      </c>
      <c r="AI23" s="36">
        <v>0</v>
      </c>
      <c r="AJ23" s="36">
        <v>0</v>
      </c>
      <c r="AK23" s="36">
        <v>0</v>
      </c>
      <c r="AL23" s="36">
        <v>0</v>
      </c>
      <c r="AM23" s="36">
        <v>5.7782399999999994</v>
      </c>
      <c r="AN23" s="36">
        <v>0</v>
      </c>
      <c r="AO23" s="36">
        <v>0</v>
      </c>
      <c r="AP23" s="36">
        <v>0</v>
      </c>
      <c r="AQ23" s="36">
        <v>328633.77808850002</v>
      </c>
      <c r="AR23" s="36">
        <v>0</v>
      </c>
      <c r="AS23" s="36">
        <v>2095128.8805539999</v>
      </c>
      <c r="AT23" s="36">
        <v>2088881.83005</v>
      </c>
      <c r="AU23" s="36">
        <v>2739367.8425799999</v>
      </c>
      <c r="AV23" s="36">
        <v>331199.14159000013</v>
      </c>
      <c r="AW23" s="36">
        <v>1260635.6016300002</v>
      </c>
      <c r="AX23" s="36">
        <v>1259877.2330700001</v>
      </c>
      <c r="AY23" s="36">
        <v>6808401.0586700002</v>
      </c>
      <c r="AZ23" s="36">
        <v>2032848.0387700005</v>
      </c>
      <c r="BA23" s="36">
        <v>0</v>
      </c>
      <c r="BB23" s="36">
        <v>0</v>
      </c>
      <c r="BC23" s="40"/>
      <c r="BD23" s="40"/>
      <c r="BE23" s="36">
        <v>0</v>
      </c>
      <c r="BF23" s="36">
        <v>0</v>
      </c>
      <c r="BG23" s="36">
        <v>107657045.56567</v>
      </c>
      <c r="BH23" s="36">
        <v>18002055.54194</v>
      </c>
      <c r="BI23" s="36">
        <v>143768.60959000001</v>
      </c>
      <c r="BJ23" s="36">
        <v>0.13622999999643071</v>
      </c>
      <c r="BK23" s="36">
        <v>1061125.48251</v>
      </c>
      <c r="BL23" s="36">
        <v>2297.4903000000631</v>
      </c>
      <c r="BM23" s="36">
        <v>0</v>
      </c>
      <c r="BN23" s="36">
        <v>0</v>
      </c>
      <c r="BO23" s="37">
        <v>275826.49430000002</v>
      </c>
      <c r="BP23" s="36">
        <v>0</v>
      </c>
      <c r="BQ23" s="36">
        <v>31001140.828880001</v>
      </c>
      <c r="BR23" s="36">
        <v>31001016.76749</v>
      </c>
      <c r="BS23" s="36">
        <v>1998146.74706</v>
      </c>
      <c r="BT23" s="36">
        <v>45073.598560000071</v>
      </c>
      <c r="BU23" s="36">
        <v>0</v>
      </c>
      <c r="BV23" s="36">
        <v>0</v>
      </c>
      <c r="BW23" s="36">
        <v>1085818.4073200002</v>
      </c>
      <c r="BX23" s="36">
        <v>1085325.5113300001</v>
      </c>
      <c r="BY23" s="36">
        <v>5166175.6027300004</v>
      </c>
      <c r="BZ23" s="36">
        <v>3139030.2948700003</v>
      </c>
      <c r="CA23" s="36">
        <v>40732002.172389999</v>
      </c>
      <c r="CB23" s="36">
        <v>35272743.79879</v>
      </c>
      <c r="CC23" s="36">
        <v>66925043.393279999</v>
      </c>
      <c r="CD23" s="36">
        <v>4500513.8854900002</v>
      </c>
      <c r="CE23" s="38">
        <f t="shared" si="0"/>
        <v>237.66200000000001</v>
      </c>
      <c r="CF23" s="38">
        <f t="shared" si="0"/>
        <v>202.71010000000001</v>
      </c>
    </row>
    <row r="24" spans="1:84" ht="15" customHeight="1" x14ac:dyDescent="0.3">
      <c r="A24" s="34">
        <f t="shared" si="1"/>
        <v>15</v>
      </c>
      <c r="B24" s="35">
        <v>46225</v>
      </c>
      <c r="C24" s="36">
        <v>15656967.677790001</v>
      </c>
      <c r="D24" s="36">
        <v>5889121.6466700006</v>
      </c>
      <c r="E24" s="36">
        <v>31788955.495269999</v>
      </c>
      <c r="F24" s="36"/>
      <c r="G24" s="36">
        <v>141111200.68145999</v>
      </c>
      <c r="H24" s="36">
        <v>0</v>
      </c>
      <c r="I24" s="36">
        <v>0</v>
      </c>
      <c r="J24" s="36">
        <v>0</v>
      </c>
      <c r="K24" s="36">
        <v>43978000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1472280.4116800001</v>
      </c>
      <c r="T24" s="36">
        <v>1472280.4116800001</v>
      </c>
      <c r="U24" s="36">
        <v>76047563.834969997</v>
      </c>
      <c r="V24" s="40"/>
      <c r="W24" s="36">
        <v>157959840.43122</v>
      </c>
      <c r="X24" s="36">
        <v>7361402.05834</v>
      </c>
      <c r="Y24" s="36">
        <v>32523539.613479003</v>
      </c>
      <c r="Z24" s="36">
        <v>5580798.1070000008</v>
      </c>
      <c r="AA24" s="36">
        <v>51938225.328932002</v>
      </c>
      <c r="AB24" s="36">
        <v>5516595.4438540032</v>
      </c>
      <c r="AC24" s="36">
        <v>196187.69829999999</v>
      </c>
      <c r="AD24" s="36">
        <v>195759.62977999999</v>
      </c>
      <c r="AE24" s="36">
        <v>3147759.4734279998</v>
      </c>
      <c r="AF24" s="36">
        <v>407074.62294799997</v>
      </c>
      <c r="AG24" s="36">
        <v>6468903.0688699996</v>
      </c>
      <c r="AH24" s="36">
        <v>342778.0569899999</v>
      </c>
      <c r="AI24" s="36">
        <v>0</v>
      </c>
      <c r="AJ24" s="36">
        <v>0</v>
      </c>
      <c r="AK24" s="36">
        <v>0</v>
      </c>
      <c r="AL24" s="36">
        <v>0</v>
      </c>
      <c r="AM24" s="36">
        <v>5.7782399999999994</v>
      </c>
      <c r="AN24" s="36">
        <v>0</v>
      </c>
      <c r="AO24" s="36">
        <v>0</v>
      </c>
      <c r="AP24" s="36">
        <v>0</v>
      </c>
      <c r="AQ24" s="36">
        <v>296502.31765749998</v>
      </c>
      <c r="AR24" s="36">
        <v>-2.1827872842550278E-11</v>
      </c>
      <c r="AS24" s="36">
        <v>2096623.644666</v>
      </c>
      <c r="AT24" s="36">
        <v>2090376.5941620001</v>
      </c>
      <c r="AU24" s="36">
        <v>2732355.1292299996</v>
      </c>
      <c r="AV24" s="36">
        <v>254501.85472999979</v>
      </c>
      <c r="AW24" s="36">
        <v>1006742.7690800001</v>
      </c>
      <c r="AX24" s="36">
        <v>1005236.7047000001</v>
      </c>
      <c r="AY24" s="36">
        <v>6762855.4870800003</v>
      </c>
      <c r="AZ24" s="36">
        <v>1983429.50165</v>
      </c>
      <c r="BA24" s="36">
        <v>0</v>
      </c>
      <c r="BB24" s="36">
        <v>0</v>
      </c>
      <c r="BC24" s="40"/>
      <c r="BD24" s="40"/>
      <c r="BE24" s="36">
        <v>0</v>
      </c>
      <c r="BF24" s="36">
        <v>0</v>
      </c>
      <c r="BG24" s="36">
        <v>107169700.30896001</v>
      </c>
      <c r="BH24" s="36">
        <v>17376550.515799999</v>
      </c>
      <c r="BI24" s="36">
        <v>143082.34471999999</v>
      </c>
      <c r="BJ24" s="36">
        <v>0.13634999998612329</v>
      </c>
      <c r="BK24" s="36">
        <v>1066354.7694900001</v>
      </c>
      <c r="BL24" s="36">
        <v>2299.3068950001616</v>
      </c>
      <c r="BM24" s="36">
        <v>0</v>
      </c>
      <c r="BN24" s="36">
        <v>0</v>
      </c>
      <c r="BO24" s="37">
        <v>276045.09253000002</v>
      </c>
      <c r="BP24" s="36">
        <v>0</v>
      </c>
      <c r="BQ24" s="36">
        <v>31242408.69204</v>
      </c>
      <c r="BR24" s="36">
        <v>31242284.645649999</v>
      </c>
      <c r="BS24" s="36">
        <v>2002935.1608899999</v>
      </c>
      <c r="BT24" s="36">
        <v>45097.960389999906</v>
      </c>
      <c r="BU24" s="36">
        <v>0</v>
      </c>
      <c r="BV24" s="36">
        <v>0</v>
      </c>
      <c r="BW24" s="36">
        <v>989906.39402000001</v>
      </c>
      <c r="BX24" s="36">
        <v>988470.46441999997</v>
      </c>
      <c r="BY24" s="36">
        <v>6253761.3411499998</v>
      </c>
      <c r="BZ24" s="36">
        <v>4220150.6818700014</v>
      </c>
      <c r="CA24" s="36">
        <v>41974493.794840001</v>
      </c>
      <c r="CB24" s="36">
        <v>36498303.195579998</v>
      </c>
      <c r="CC24" s="36">
        <v>65195206.514119998</v>
      </c>
      <c r="CD24" s="36">
        <v>4344137.6289499998</v>
      </c>
      <c r="CE24" s="38">
        <f t="shared" si="0"/>
        <v>242.28749999999999</v>
      </c>
      <c r="CF24" s="38">
        <f t="shared" si="0"/>
        <v>169.45599999999999</v>
      </c>
    </row>
    <row r="25" spans="1:84" ht="15" customHeight="1" x14ac:dyDescent="0.3">
      <c r="A25" s="34">
        <f t="shared" si="1"/>
        <v>16</v>
      </c>
      <c r="B25" s="35">
        <v>46226</v>
      </c>
      <c r="C25" s="36">
        <v>18130206.30387</v>
      </c>
      <c r="D25" s="36">
        <v>8358976.8622500002</v>
      </c>
      <c r="E25" s="36">
        <v>29691865.216600001</v>
      </c>
      <c r="F25" s="36"/>
      <c r="G25" s="36">
        <v>141953670.46258998</v>
      </c>
      <c r="H25" s="36">
        <v>0</v>
      </c>
      <c r="I25" s="36">
        <v>0</v>
      </c>
      <c r="J25" s="36">
        <v>0</v>
      </c>
      <c r="K25" s="36">
        <v>41978000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2089744.2155599999</v>
      </c>
      <c r="T25" s="36">
        <v>2089744.2155599999</v>
      </c>
      <c r="U25" s="36">
        <v>76047563.834969997</v>
      </c>
      <c r="V25" s="40"/>
      <c r="W25" s="36">
        <v>157795922.36364999</v>
      </c>
      <c r="X25" s="36">
        <v>10448721.077810001</v>
      </c>
      <c r="Y25" s="36">
        <v>32577033.626784004</v>
      </c>
      <c r="Z25" s="36">
        <v>5570237.4967890009</v>
      </c>
      <c r="AA25" s="36">
        <v>50149204.776786007</v>
      </c>
      <c r="AB25" s="36">
        <v>5412552.1372059984</v>
      </c>
      <c r="AC25" s="36">
        <v>176576.44716000001</v>
      </c>
      <c r="AD25" s="36">
        <v>176149.98965</v>
      </c>
      <c r="AE25" s="36">
        <v>3158918.591738</v>
      </c>
      <c r="AF25" s="36">
        <v>407348.19192799996</v>
      </c>
      <c r="AG25" s="36">
        <v>6388459.71153</v>
      </c>
      <c r="AH25" s="36">
        <v>345207.74251999962</v>
      </c>
      <c r="AI25" s="36">
        <v>0</v>
      </c>
      <c r="AJ25" s="36">
        <v>0</v>
      </c>
      <c r="AK25" s="36">
        <v>0</v>
      </c>
      <c r="AL25" s="36">
        <v>0</v>
      </c>
      <c r="AM25" s="36">
        <v>5.7782399999999994</v>
      </c>
      <c r="AN25" s="36">
        <v>0</v>
      </c>
      <c r="AO25" s="36">
        <v>0</v>
      </c>
      <c r="AP25" s="36">
        <v>0</v>
      </c>
      <c r="AQ25" s="36">
        <v>275587.83887399995</v>
      </c>
      <c r="AR25" s="36">
        <v>-2.1827872842550278E-11</v>
      </c>
      <c r="AS25" s="36">
        <v>2096983.3098629997</v>
      </c>
      <c r="AT25" s="36">
        <v>2090736.2593589998</v>
      </c>
      <c r="AU25" s="36">
        <v>2755449.3929900005</v>
      </c>
      <c r="AV25" s="36">
        <v>101529.51828000043</v>
      </c>
      <c r="AW25" s="36">
        <v>2870148.5921800002</v>
      </c>
      <c r="AX25" s="36">
        <v>1690905.3165300002</v>
      </c>
      <c r="AY25" s="36">
        <v>6738341.4959399998</v>
      </c>
      <c r="AZ25" s="36">
        <v>2052255.199</v>
      </c>
      <c r="BA25" s="36">
        <v>0</v>
      </c>
      <c r="BB25" s="36">
        <v>0</v>
      </c>
      <c r="BC25" s="40"/>
      <c r="BD25" s="40"/>
      <c r="BE25" s="36">
        <v>0</v>
      </c>
      <c r="BF25" s="36">
        <v>0</v>
      </c>
      <c r="BG25" s="36">
        <v>107186709.56208999</v>
      </c>
      <c r="BH25" s="36">
        <v>17846921.851259999</v>
      </c>
      <c r="BI25" s="36">
        <v>296912.23371499998</v>
      </c>
      <c r="BJ25" s="36">
        <v>0.1364899999825866</v>
      </c>
      <c r="BK25" s="36">
        <v>1342760.75731</v>
      </c>
      <c r="BL25" s="36">
        <v>72876.92873</v>
      </c>
      <c r="BM25" s="36">
        <v>75510.596980000002</v>
      </c>
      <c r="BN25" s="36">
        <v>75510.596980000002</v>
      </c>
      <c r="BO25" s="37">
        <v>276337.17433000001</v>
      </c>
      <c r="BP25" s="36">
        <v>0</v>
      </c>
      <c r="BQ25" s="36">
        <v>28989956.283820003</v>
      </c>
      <c r="BR25" s="36">
        <v>28989828.252430003</v>
      </c>
      <c r="BS25" s="36">
        <v>1994602.7187699999</v>
      </c>
      <c r="BT25" s="36">
        <v>45148.577670000028</v>
      </c>
      <c r="BU25" s="36">
        <v>0</v>
      </c>
      <c r="BV25" s="36">
        <v>0</v>
      </c>
      <c r="BW25" s="36">
        <v>2698392.0975299999</v>
      </c>
      <c r="BX25" s="36">
        <v>2696678.43028</v>
      </c>
      <c r="BY25" s="36">
        <v>3547338.6875</v>
      </c>
      <c r="BZ25" s="36">
        <v>1402419.5623500003</v>
      </c>
      <c r="CA25" s="36">
        <v>39221810.549960002</v>
      </c>
      <c r="CB25" s="36">
        <v>33282462.484930001</v>
      </c>
      <c r="CC25" s="36">
        <v>67964899.012130007</v>
      </c>
      <c r="CD25" s="36">
        <v>4461730.46282</v>
      </c>
      <c r="CE25" s="38">
        <f t="shared" si="0"/>
        <v>232.17269999999999</v>
      </c>
      <c r="CF25" s="38">
        <f t="shared" si="0"/>
        <v>234.18539999999999</v>
      </c>
    </row>
    <row r="26" spans="1:84" ht="15" customHeight="1" x14ac:dyDescent="0.3">
      <c r="A26" s="34">
        <f t="shared" si="1"/>
        <v>17</v>
      </c>
      <c r="B26" s="35">
        <v>46227</v>
      </c>
      <c r="C26" s="36">
        <v>17893402.404689997</v>
      </c>
      <c r="D26" s="36">
        <v>7975429.4406699985</v>
      </c>
      <c r="E26" s="36">
        <v>32205756.87562</v>
      </c>
      <c r="F26" s="36"/>
      <c r="G26" s="36">
        <v>141993854.24906</v>
      </c>
      <c r="H26" s="36">
        <v>0</v>
      </c>
      <c r="I26" s="36">
        <v>0</v>
      </c>
      <c r="J26" s="36">
        <v>0</v>
      </c>
      <c r="K26" s="36">
        <v>39478000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1993857.3601799998</v>
      </c>
      <c r="T26" s="36">
        <v>1993857.3601799998</v>
      </c>
      <c r="U26" s="36">
        <v>76047563.834969997</v>
      </c>
      <c r="V26" s="40"/>
      <c r="W26" s="36">
        <v>157517307.05456999</v>
      </c>
      <c r="X26" s="36">
        <v>9969286.8008399997</v>
      </c>
      <c r="Y26" s="36">
        <v>32520178.945216998</v>
      </c>
      <c r="Z26" s="36">
        <v>5563520.7068789965</v>
      </c>
      <c r="AA26" s="36">
        <v>50945548.702334002</v>
      </c>
      <c r="AB26" s="36">
        <v>5407071.0446219975</v>
      </c>
      <c r="AC26" s="36">
        <v>139961.53810000001</v>
      </c>
      <c r="AD26" s="36">
        <v>139537.22959999999</v>
      </c>
      <c r="AE26" s="36">
        <v>3154905.7083000001</v>
      </c>
      <c r="AF26" s="36">
        <v>406315.66079999995</v>
      </c>
      <c r="AG26" s="36">
        <v>6174049.2595899999</v>
      </c>
      <c r="AH26" s="36">
        <v>349138.16283000016</v>
      </c>
      <c r="AI26" s="36">
        <v>0</v>
      </c>
      <c r="AJ26" s="36">
        <v>0</v>
      </c>
      <c r="AK26" s="36">
        <v>0</v>
      </c>
      <c r="AL26" s="36">
        <v>0</v>
      </c>
      <c r="AM26" s="36">
        <v>5.7782399999999994</v>
      </c>
      <c r="AN26" s="36">
        <v>0</v>
      </c>
      <c r="AO26" s="36">
        <v>0</v>
      </c>
      <c r="AP26" s="36">
        <v>0</v>
      </c>
      <c r="AQ26" s="36">
        <v>236468.32007500003</v>
      </c>
      <c r="AR26" s="36">
        <v>0</v>
      </c>
      <c r="AS26" s="36">
        <v>2095941.4663739996</v>
      </c>
      <c r="AT26" s="36">
        <v>2089694.4158699997</v>
      </c>
      <c r="AU26" s="36">
        <v>2779721.8619599999</v>
      </c>
      <c r="AV26" s="36">
        <v>124359.15236999979</v>
      </c>
      <c r="AW26" s="36">
        <v>1774061.9706899996</v>
      </c>
      <c r="AX26" s="36">
        <v>1772738.3171099997</v>
      </c>
      <c r="AY26" s="36">
        <v>6683116.8637800002</v>
      </c>
      <c r="AZ26" s="36">
        <v>2015005.4273300003</v>
      </c>
      <c r="BA26" s="36">
        <v>0</v>
      </c>
      <c r="BB26" s="36">
        <v>0</v>
      </c>
      <c r="BC26" s="40"/>
      <c r="BD26" s="40"/>
      <c r="BE26" s="36">
        <v>0</v>
      </c>
      <c r="BF26" s="36">
        <v>0</v>
      </c>
      <c r="BG26" s="36">
        <v>106503960.41466001</v>
      </c>
      <c r="BH26" s="36">
        <v>17867380.11741</v>
      </c>
      <c r="BI26" s="36">
        <v>298191.79778999998</v>
      </c>
      <c r="BJ26" s="36">
        <v>0.13654999997379491</v>
      </c>
      <c r="BK26" s="36">
        <v>1307785.85971</v>
      </c>
      <c r="BL26" s="36">
        <v>72889.062905000013</v>
      </c>
      <c r="BM26" s="36">
        <v>75545.694409999996</v>
      </c>
      <c r="BN26" s="36">
        <v>75545.694409999996</v>
      </c>
      <c r="BO26" s="37">
        <v>249602.95621999999</v>
      </c>
      <c r="BP26" s="36">
        <v>0</v>
      </c>
      <c r="BQ26" s="36">
        <v>31642349.8576</v>
      </c>
      <c r="BR26" s="36">
        <v>31642222.46771</v>
      </c>
      <c r="BS26" s="36">
        <v>1994651.3177099999</v>
      </c>
      <c r="BT26" s="36">
        <v>45172.463509999914</v>
      </c>
      <c r="BU26" s="36">
        <v>0</v>
      </c>
      <c r="BV26" s="36">
        <v>0</v>
      </c>
      <c r="BW26" s="36">
        <v>1627858.9515399998</v>
      </c>
      <c r="BX26" s="36">
        <v>1627019.7787499998</v>
      </c>
      <c r="BY26" s="36">
        <v>2498973.4168500002</v>
      </c>
      <c r="BZ26" s="36">
        <v>313456.37967000017</v>
      </c>
      <c r="CA26" s="36">
        <v>39694959.851829998</v>
      </c>
      <c r="CB26" s="36">
        <v>33776305.983510002</v>
      </c>
      <c r="CC26" s="36">
        <v>66809000.562830001</v>
      </c>
      <c r="CD26" s="36">
        <v>4466845.0293500004</v>
      </c>
      <c r="CE26" s="38">
        <f t="shared" si="0"/>
        <v>235.77260000000001</v>
      </c>
      <c r="CF26" s="38">
        <f t="shared" si="0"/>
        <v>223.1841</v>
      </c>
    </row>
    <row r="27" spans="1:84" ht="15" customHeight="1" x14ac:dyDescent="0.3">
      <c r="A27" s="34">
        <f t="shared" si="1"/>
        <v>18</v>
      </c>
      <c r="B27" s="35">
        <v>46228</v>
      </c>
      <c r="C27" s="36">
        <v>17740694.298130002</v>
      </c>
      <c r="D27" s="36">
        <v>7878210.6277100015</v>
      </c>
      <c r="E27" s="36">
        <v>32514775.428830002</v>
      </c>
      <c r="F27" s="36"/>
      <c r="G27" s="36">
        <v>141291315.60315999</v>
      </c>
      <c r="H27" s="36">
        <v>0</v>
      </c>
      <c r="I27" s="36">
        <v>0</v>
      </c>
      <c r="J27" s="36">
        <v>0</v>
      </c>
      <c r="K27" s="36">
        <v>44478000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1969552.6569500002</v>
      </c>
      <c r="T27" s="36">
        <v>1969552.6569500002</v>
      </c>
      <c r="U27" s="36">
        <v>76047563.834969997</v>
      </c>
      <c r="V27" s="40"/>
      <c r="W27" s="36">
        <v>161946774.15208</v>
      </c>
      <c r="X27" s="36">
        <v>9847763.2846399993</v>
      </c>
      <c r="Y27" s="36">
        <v>32695230.560855996</v>
      </c>
      <c r="Z27" s="36">
        <v>5537658.7149349982</v>
      </c>
      <c r="AA27" s="36">
        <v>51779288.424880013</v>
      </c>
      <c r="AB27" s="36">
        <v>5407111.4663800066</v>
      </c>
      <c r="AC27" s="36">
        <v>137289.18768</v>
      </c>
      <c r="AD27" s="36">
        <v>136865.95464000001</v>
      </c>
      <c r="AE27" s="36">
        <v>4073043.1719219997</v>
      </c>
      <c r="AF27" s="36">
        <v>413756.60919199954</v>
      </c>
      <c r="AG27" s="36">
        <v>6046233.4780399995</v>
      </c>
      <c r="AH27" s="36">
        <v>345939.29608999949</v>
      </c>
      <c r="AI27" s="36">
        <v>0</v>
      </c>
      <c r="AJ27" s="36">
        <v>0</v>
      </c>
      <c r="AK27" s="36">
        <v>0</v>
      </c>
      <c r="AL27" s="36">
        <v>0</v>
      </c>
      <c r="AM27" s="36">
        <v>5.7782399999999994</v>
      </c>
      <c r="AN27" s="36">
        <v>0</v>
      </c>
      <c r="AO27" s="36">
        <v>0</v>
      </c>
      <c r="AP27" s="36">
        <v>0</v>
      </c>
      <c r="AQ27" s="36">
        <v>206231.42477600003</v>
      </c>
      <c r="AR27" s="36">
        <v>0</v>
      </c>
      <c r="AS27" s="36">
        <v>2095870.8169079996</v>
      </c>
      <c r="AT27" s="36">
        <v>2089623.7664039996</v>
      </c>
      <c r="AU27" s="36">
        <v>2973028.22278</v>
      </c>
      <c r="AV27" s="36">
        <v>123537.04677999998</v>
      </c>
      <c r="AW27" s="36">
        <v>1350061.2175</v>
      </c>
      <c r="AX27" s="36">
        <v>1259941.9672400001</v>
      </c>
      <c r="AY27" s="36">
        <v>7916311.0607200004</v>
      </c>
      <c r="AZ27" s="36">
        <v>1979479.1737700002</v>
      </c>
      <c r="BA27" s="36">
        <v>0</v>
      </c>
      <c r="BB27" s="36">
        <v>0</v>
      </c>
      <c r="BC27" s="40"/>
      <c r="BD27" s="40"/>
      <c r="BE27" s="36">
        <v>0</v>
      </c>
      <c r="BF27" s="36">
        <v>0</v>
      </c>
      <c r="BG27" s="36">
        <v>109272593.3443</v>
      </c>
      <c r="BH27" s="36">
        <v>17293913.99543</v>
      </c>
      <c r="BI27" s="36">
        <v>296950.294505</v>
      </c>
      <c r="BJ27" s="36">
        <v>0.13667000000714324</v>
      </c>
      <c r="BK27" s="36">
        <v>1267931.6359599999</v>
      </c>
      <c r="BL27" s="36">
        <v>72941.497014999928</v>
      </c>
      <c r="BM27" s="36">
        <v>75613.020730000004</v>
      </c>
      <c r="BN27" s="36">
        <v>75613.020730000004</v>
      </c>
      <c r="BO27" s="37">
        <v>240863.20235000001</v>
      </c>
      <c r="BP27" s="36">
        <v>0</v>
      </c>
      <c r="BQ27" s="36">
        <v>32027851.164509997</v>
      </c>
      <c r="BR27" s="36">
        <v>31627723.789619997</v>
      </c>
      <c r="BS27" s="36">
        <v>1681433.6621399999</v>
      </c>
      <c r="BT27" s="36">
        <v>45184.245159999933</v>
      </c>
      <c r="BU27" s="36">
        <v>0</v>
      </c>
      <c r="BV27" s="36">
        <v>0</v>
      </c>
      <c r="BW27" s="36">
        <v>1145405.7623300001</v>
      </c>
      <c r="BX27" s="36">
        <v>1144630.70542</v>
      </c>
      <c r="BY27" s="36">
        <v>2520095.9669400002</v>
      </c>
      <c r="BZ27" s="36">
        <v>322910.51792000013</v>
      </c>
      <c r="CA27" s="36">
        <v>39256144.709469996</v>
      </c>
      <c r="CB27" s="36">
        <v>33289003.91254</v>
      </c>
      <c r="CC27" s="36">
        <v>70016448.634829998</v>
      </c>
      <c r="CD27" s="36">
        <v>4323478.4988599997</v>
      </c>
      <c r="CE27" s="38">
        <f t="shared" ref="CE27:CF31" si="2">ROUND(W27/CC27*100,4)</f>
        <v>231.29820000000001</v>
      </c>
      <c r="CF27" s="38">
        <f t="shared" si="2"/>
        <v>227.7741</v>
      </c>
    </row>
    <row r="28" spans="1:84" ht="15" customHeight="1" x14ac:dyDescent="0.3">
      <c r="A28" s="34">
        <f t="shared" si="1"/>
        <v>19</v>
      </c>
      <c r="B28" s="35">
        <v>46231</v>
      </c>
      <c r="C28" s="36">
        <v>18144385.034280002</v>
      </c>
      <c r="D28" s="36">
        <v>7493845.8533600029</v>
      </c>
      <c r="E28" s="36">
        <v>21801266.053789999</v>
      </c>
      <c r="F28" s="36"/>
      <c r="G28" s="36">
        <v>141590061.83279002</v>
      </c>
      <c r="H28" s="36">
        <v>0</v>
      </c>
      <c r="I28" s="36">
        <v>0</v>
      </c>
      <c r="J28" s="36">
        <v>0</v>
      </c>
      <c r="K28" s="36">
        <v>47978000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1873461.4633299999</v>
      </c>
      <c r="T28" s="36">
        <v>1873461.4633299999</v>
      </c>
      <c r="U28" s="36">
        <v>76047563.834969997</v>
      </c>
      <c r="V28" s="40"/>
      <c r="W28" s="36">
        <v>155339610.54923001</v>
      </c>
      <c r="X28" s="36">
        <v>9367307.3167000003</v>
      </c>
      <c r="Y28" s="36">
        <v>32046015.153191</v>
      </c>
      <c r="Z28" s="36">
        <v>5606327.5338009968</v>
      </c>
      <c r="AA28" s="36">
        <v>51690949.788707994</v>
      </c>
      <c r="AB28" s="36">
        <v>5431726.3072859934</v>
      </c>
      <c r="AC28" s="36">
        <v>187845.79572000002</v>
      </c>
      <c r="AD28" s="36">
        <v>187427.26758000001</v>
      </c>
      <c r="AE28" s="36">
        <v>3686478.2456219997</v>
      </c>
      <c r="AF28" s="36">
        <v>413140.96001199982</v>
      </c>
      <c r="AG28" s="36">
        <v>6287047.92081</v>
      </c>
      <c r="AH28" s="36">
        <v>345604.85843000037</v>
      </c>
      <c r="AI28" s="36">
        <v>0</v>
      </c>
      <c r="AJ28" s="36">
        <v>0</v>
      </c>
      <c r="AK28" s="36">
        <v>0</v>
      </c>
      <c r="AL28" s="36">
        <v>0</v>
      </c>
      <c r="AM28" s="36">
        <v>5.7782399999999994</v>
      </c>
      <c r="AN28" s="36">
        <v>0</v>
      </c>
      <c r="AO28" s="36">
        <v>0</v>
      </c>
      <c r="AP28" s="36">
        <v>0</v>
      </c>
      <c r="AQ28" s="36">
        <v>185237.682757</v>
      </c>
      <c r="AR28" s="36">
        <v>8.2138740253867581E-12</v>
      </c>
      <c r="AS28" s="36">
        <v>2139552.1906289998</v>
      </c>
      <c r="AT28" s="36">
        <v>2133305.1401249999</v>
      </c>
      <c r="AU28" s="36">
        <v>2565044.8482000004</v>
      </c>
      <c r="AV28" s="36">
        <v>176166.41260000039</v>
      </c>
      <c r="AW28" s="36">
        <v>1910918.97532</v>
      </c>
      <c r="AX28" s="36">
        <v>965783.65709999995</v>
      </c>
      <c r="AY28" s="36">
        <v>6948592.4197999993</v>
      </c>
      <c r="AZ28" s="36">
        <v>2049769.0771299992</v>
      </c>
      <c r="BA28" s="36">
        <v>0</v>
      </c>
      <c r="BB28" s="36">
        <v>0</v>
      </c>
      <c r="BC28" s="40"/>
      <c r="BD28" s="40"/>
      <c r="BE28" s="36">
        <v>0</v>
      </c>
      <c r="BF28" s="36">
        <v>0</v>
      </c>
      <c r="BG28" s="36">
        <v>107647688.79899999</v>
      </c>
      <c r="BH28" s="36">
        <v>17309251.214049999</v>
      </c>
      <c r="BI28" s="36">
        <v>254274.711495</v>
      </c>
      <c r="BJ28" s="36">
        <v>0.13666000000011991</v>
      </c>
      <c r="BK28" s="36">
        <v>1317867.3931149999</v>
      </c>
      <c r="BL28" s="36">
        <v>72887.780764999872</v>
      </c>
      <c r="BM28" s="36">
        <v>75608.971019999997</v>
      </c>
      <c r="BN28" s="36">
        <v>75608.971019999997</v>
      </c>
      <c r="BO28" s="37">
        <v>240850.30213</v>
      </c>
      <c r="BP28" s="36">
        <v>0</v>
      </c>
      <c r="BQ28" s="36">
        <v>28464104.950130001</v>
      </c>
      <c r="BR28" s="36">
        <v>28463982.07511</v>
      </c>
      <c r="BS28" s="36">
        <v>1681458.6316500001</v>
      </c>
      <c r="BT28" s="36">
        <v>45184.50157000008</v>
      </c>
      <c r="BU28" s="36">
        <v>0</v>
      </c>
      <c r="BV28" s="36">
        <v>0</v>
      </c>
      <c r="BW28" s="36">
        <v>1946858.3651099999</v>
      </c>
      <c r="BX28" s="36">
        <v>1945613.4643599999</v>
      </c>
      <c r="BY28" s="36">
        <v>6930954.6735399999</v>
      </c>
      <c r="BZ28" s="36">
        <v>3366407.3033999996</v>
      </c>
      <c r="CA28" s="36">
        <v>40911977.998190001</v>
      </c>
      <c r="CB28" s="36">
        <v>33969684.232890002</v>
      </c>
      <c r="CC28" s="36">
        <v>66735710.800810002</v>
      </c>
      <c r="CD28" s="36">
        <v>4327312.80351</v>
      </c>
      <c r="CE28" s="38">
        <f t="shared" si="2"/>
        <v>232.76830000000001</v>
      </c>
      <c r="CF28" s="38">
        <f t="shared" si="2"/>
        <v>216.46940000000001</v>
      </c>
    </row>
    <row r="29" spans="1:84" ht="15" customHeight="1" x14ac:dyDescent="0.3">
      <c r="A29" s="34">
        <f t="shared" si="1"/>
        <v>20</v>
      </c>
      <c r="B29" s="35">
        <v>46232</v>
      </c>
      <c r="C29" s="36">
        <v>17878056.964579999</v>
      </c>
      <c r="D29" s="36">
        <v>7033698.7371599991</v>
      </c>
      <c r="E29" s="36">
        <v>31094949.06972</v>
      </c>
      <c r="F29" s="36"/>
      <c r="G29" s="36">
        <v>142949616.25315002</v>
      </c>
      <c r="H29" s="36">
        <v>0</v>
      </c>
      <c r="I29" s="36">
        <v>0</v>
      </c>
      <c r="J29" s="36">
        <v>0</v>
      </c>
      <c r="K29" s="36">
        <v>35478000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1758424.68429</v>
      </c>
      <c r="T29" s="36">
        <v>1758424.68429</v>
      </c>
      <c r="U29" s="36">
        <v>76047563.834969997</v>
      </c>
      <c r="V29" s="40"/>
      <c r="W29" s="36">
        <v>153111483.13677001</v>
      </c>
      <c r="X29" s="36">
        <v>8792123.4214500003</v>
      </c>
      <c r="Y29" s="36">
        <v>31648665.582140997</v>
      </c>
      <c r="Z29" s="36">
        <v>5554933.2464549951</v>
      </c>
      <c r="AA29" s="36">
        <v>51057857.874304004</v>
      </c>
      <c r="AB29" s="36">
        <v>5616958.9736359976</v>
      </c>
      <c r="AC29" s="36">
        <v>180480.12060999998</v>
      </c>
      <c r="AD29" s="36">
        <v>180063.47644999999</v>
      </c>
      <c r="AE29" s="36">
        <v>4020200.5785399997</v>
      </c>
      <c r="AF29" s="36">
        <v>410700.36227999977</v>
      </c>
      <c r="AG29" s="36">
        <v>6024201.3936400004</v>
      </c>
      <c r="AH29" s="36">
        <v>327394.49177999992</v>
      </c>
      <c r="AI29" s="36">
        <v>0</v>
      </c>
      <c r="AJ29" s="36">
        <v>0</v>
      </c>
      <c r="AK29" s="36">
        <v>0</v>
      </c>
      <c r="AL29" s="36">
        <v>0</v>
      </c>
      <c r="AM29" s="36">
        <v>5.7782399999999994</v>
      </c>
      <c r="AN29" s="36">
        <v>0</v>
      </c>
      <c r="AO29" s="36">
        <v>0</v>
      </c>
      <c r="AP29" s="36">
        <v>0</v>
      </c>
      <c r="AQ29" s="36">
        <v>179652.89114400002</v>
      </c>
      <c r="AR29" s="36">
        <v>0</v>
      </c>
      <c r="AS29" s="36">
        <v>2143785.9673049999</v>
      </c>
      <c r="AT29" s="36">
        <v>2137538.916801</v>
      </c>
      <c r="AU29" s="36">
        <v>2499003.2909999997</v>
      </c>
      <c r="AV29" s="36">
        <v>150575.59726999979</v>
      </c>
      <c r="AW29" s="36">
        <v>1350068.95474</v>
      </c>
      <c r="AX29" s="36">
        <v>1077726.5170799999</v>
      </c>
      <c r="AY29" s="36">
        <v>7018118.9284800002</v>
      </c>
      <c r="AZ29" s="36">
        <v>2025855.1650400003</v>
      </c>
      <c r="BA29" s="36">
        <v>0</v>
      </c>
      <c r="BB29" s="36">
        <v>0</v>
      </c>
      <c r="BC29" s="40"/>
      <c r="BD29" s="40"/>
      <c r="BE29" s="36">
        <v>0</v>
      </c>
      <c r="BF29" s="36">
        <v>0</v>
      </c>
      <c r="BG29" s="36">
        <v>106122041.36014</v>
      </c>
      <c r="BH29" s="36">
        <v>17481746.746789999</v>
      </c>
      <c r="BI29" s="36">
        <v>247918.58080999998</v>
      </c>
      <c r="BJ29" s="36">
        <v>0.13681999999607797</v>
      </c>
      <c r="BK29" s="36">
        <v>1315781.9178199999</v>
      </c>
      <c r="BL29" s="36">
        <v>66558.208359999888</v>
      </c>
      <c r="BM29" s="36">
        <v>151380.60892999999</v>
      </c>
      <c r="BN29" s="36">
        <v>151380.60892999999</v>
      </c>
      <c r="BO29" s="37">
        <v>241109.38152</v>
      </c>
      <c r="BP29" s="36">
        <v>0</v>
      </c>
      <c r="BQ29" s="36">
        <v>30426199.562999997</v>
      </c>
      <c r="BR29" s="36">
        <v>30426078.031639997</v>
      </c>
      <c r="BS29" s="36">
        <v>2158869.6934100003</v>
      </c>
      <c r="BT29" s="36">
        <v>45171.07750000013</v>
      </c>
      <c r="BU29" s="36">
        <v>0</v>
      </c>
      <c r="BV29" s="36">
        <v>0</v>
      </c>
      <c r="BW29" s="36">
        <v>1571245.5450199998</v>
      </c>
      <c r="BX29" s="36">
        <v>1568180.12796</v>
      </c>
      <c r="BY29" s="36">
        <v>6176948.5984999994</v>
      </c>
      <c r="BZ29" s="36">
        <v>3378982.2249999992</v>
      </c>
      <c r="CA29" s="36">
        <v>42289453.889009997</v>
      </c>
      <c r="CB29" s="36">
        <v>35636350.416210003</v>
      </c>
      <c r="CC29" s="36">
        <v>63832587.471129999</v>
      </c>
      <c r="CD29" s="36">
        <v>4370436.6867000004</v>
      </c>
      <c r="CE29" s="38">
        <f t="shared" si="2"/>
        <v>239.86410000000001</v>
      </c>
      <c r="CF29" s="38">
        <f t="shared" si="2"/>
        <v>201.17269999999999</v>
      </c>
    </row>
    <row r="30" spans="1:84" ht="15" customHeight="1" x14ac:dyDescent="0.3">
      <c r="A30" s="34">
        <f>A29+1</f>
        <v>21</v>
      </c>
      <c r="B30" s="35">
        <v>46233</v>
      </c>
      <c r="C30" s="36">
        <v>20064970.552069996</v>
      </c>
      <c r="D30" s="36">
        <v>9558486.5923499968</v>
      </c>
      <c r="E30" s="36">
        <v>29021779.751990002</v>
      </c>
      <c r="F30" s="36"/>
      <c r="G30" s="36">
        <v>142076162.912</v>
      </c>
      <c r="H30" s="36">
        <v>0</v>
      </c>
      <c r="I30" s="36">
        <v>0</v>
      </c>
      <c r="J30" s="36">
        <v>0</v>
      </c>
      <c r="K30" s="36">
        <v>35478000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  <c r="S30" s="36">
        <v>2389621.6480900003</v>
      </c>
      <c r="T30" s="36">
        <v>2389621.6480900003</v>
      </c>
      <c r="U30" s="36">
        <v>76047563.834969997</v>
      </c>
      <c r="V30" s="40"/>
      <c r="W30" s="36">
        <v>152982971.02917999</v>
      </c>
      <c r="X30" s="36">
        <v>11948108.24044</v>
      </c>
      <c r="Y30" s="36">
        <v>31520294.031257</v>
      </c>
      <c r="Z30" s="36">
        <v>5559710.1235499997</v>
      </c>
      <c r="AA30" s="36">
        <v>50460849.702740014</v>
      </c>
      <c r="AB30" s="36">
        <v>5531354.6789080063</v>
      </c>
      <c r="AC30" s="36">
        <v>180328.21864000001</v>
      </c>
      <c r="AD30" s="36">
        <v>179913.19188</v>
      </c>
      <c r="AE30" s="36">
        <v>3977941.0756459995</v>
      </c>
      <c r="AF30" s="36">
        <v>409504.99185599969</v>
      </c>
      <c r="AG30" s="36">
        <v>6032151.16151</v>
      </c>
      <c r="AH30" s="36">
        <v>331753.9409099996</v>
      </c>
      <c r="AI30" s="36">
        <v>0</v>
      </c>
      <c r="AJ30" s="36">
        <v>0</v>
      </c>
      <c r="AK30" s="36">
        <v>0</v>
      </c>
      <c r="AL30" s="36">
        <v>0</v>
      </c>
      <c r="AM30" s="36">
        <v>5.7782399999999994</v>
      </c>
      <c r="AN30" s="36">
        <v>0</v>
      </c>
      <c r="AO30" s="36">
        <v>0</v>
      </c>
      <c r="AP30" s="36">
        <v>0</v>
      </c>
      <c r="AQ30" s="36">
        <v>172495.14775900001</v>
      </c>
      <c r="AR30" s="36">
        <v>0</v>
      </c>
      <c r="AS30" s="36">
        <v>2144090.0749859996</v>
      </c>
      <c r="AT30" s="36">
        <v>2137843.0244819997</v>
      </c>
      <c r="AU30" s="36">
        <v>2650793.7547200001</v>
      </c>
      <c r="AV30" s="36">
        <v>170934.59871000005</v>
      </c>
      <c r="AW30" s="36">
        <v>1820052.0171400001</v>
      </c>
      <c r="AX30" s="36">
        <v>1417825.3519100002</v>
      </c>
      <c r="AY30" s="36">
        <v>6441185.4618899999</v>
      </c>
      <c r="AZ30" s="36">
        <v>2045741.8010499999</v>
      </c>
      <c r="BA30" s="36">
        <v>0</v>
      </c>
      <c r="BB30" s="36">
        <v>0</v>
      </c>
      <c r="BC30" s="40"/>
      <c r="BD30" s="40"/>
      <c r="BE30" s="36">
        <v>0</v>
      </c>
      <c r="BF30" s="36">
        <v>0</v>
      </c>
      <c r="BG30" s="36">
        <v>105400186.42453</v>
      </c>
      <c r="BH30" s="36">
        <v>17784581.703260001</v>
      </c>
      <c r="BI30" s="36">
        <v>250198.69342</v>
      </c>
      <c r="BJ30" s="36">
        <v>0.13703000000896282</v>
      </c>
      <c r="BK30" s="36">
        <v>1303800.7448300002</v>
      </c>
      <c r="BL30" s="36">
        <v>58183.091825000207</v>
      </c>
      <c r="BM30" s="36">
        <v>75809.941359999997</v>
      </c>
      <c r="BN30" s="36">
        <v>75809.941359999997</v>
      </c>
      <c r="BO30" s="37">
        <v>241490.47547</v>
      </c>
      <c r="BP30" s="36">
        <v>0</v>
      </c>
      <c r="BQ30" s="36">
        <v>29597444.484329998</v>
      </c>
      <c r="BR30" s="36">
        <v>29597323.296969999</v>
      </c>
      <c r="BS30" s="36">
        <v>1767181.9089899999</v>
      </c>
      <c r="BT30" s="36">
        <v>45379.89672999992</v>
      </c>
      <c r="BU30" s="36">
        <v>0</v>
      </c>
      <c r="BV30" s="36">
        <v>0</v>
      </c>
      <c r="BW30" s="36">
        <v>1975655.9094999998</v>
      </c>
      <c r="BX30" s="36">
        <v>1974044.5391799998</v>
      </c>
      <c r="BY30" s="36">
        <v>3507068.51871</v>
      </c>
      <c r="BZ30" s="36">
        <v>558729.70195000013</v>
      </c>
      <c r="CA30" s="36">
        <v>38718650.67661</v>
      </c>
      <c r="CB30" s="36">
        <v>32309470.605050001</v>
      </c>
      <c r="CC30" s="36">
        <v>66681535.747919999</v>
      </c>
      <c r="CD30" s="36">
        <v>4446145.4258199995</v>
      </c>
      <c r="CE30" s="38">
        <f t="shared" si="2"/>
        <v>229.42330000000001</v>
      </c>
      <c r="CF30" s="38">
        <f t="shared" si="2"/>
        <v>268.7296</v>
      </c>
    </row>
    <row r="31" spans="1:84" ht="15" customHeight="1" x14ac:dyDescent="0.3">
      <c r="A31" s="34">
        <f>A30+1</f>
        <v>22</v>
      </c>
      <c r="B31" s="35">
        <v>46234</v>
      </c>
      <c r="C31" s="36">
        <v>19721316.656350005</v>
      </c>
      <c r="D31" s="36">
        <v>9249852.6527300049</v>
      </c>
      <c r="E31" s="36">
        <v>30554590.91767</v>
      </c>
      <c r="F31" s="36"/>
      <c r="G31" s="36">
        <v>142124411.83115</v>
      </c>
      <c r="H31" s="36">
        <v>0</v>
      </c>
      <c r="I31" s="36">
        <v>0</v>
      </c>
      <c r="J31" s="36">
        <v>0</v>
      </c>
      <c r="K31" s="36">
        <v>31478000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2312463.1631800001</v>
      </c>
      <c r="T31" s="36">
        <v>2312463.1631800001</v>
      </c>
      <c r="U31" s="36">
        <v>76047563.834969997</v>
      </c>
      <c r="V31" s="40"/>
      <c r="W31" s="36">
        <v>150143218.73337999</v>
      </c>
      <c r="X31" s="36">
        <v>11562315.81591</v>
      </c>
      <c r="Y31" s="36">
        <v>31384138.523001</v>
      </c>
      <c r="Z31" s="36">
        <v>5543059.4218279961</v>
      </c>
      <c r="AA31" s="36">
        <v>51317241.545855999</v>
      </c>
      <c r="AB31" s="36">
        <v>5473958.1815919997</v>
      </c>
      <c r="AC31" s="36">
        <v>172769.44751999999</v>
      </c>
      <c r="AD31" s="36">
        <v>172356.17103999999</v>
      </c>
      <c r="AE31" s="36">
        <v>4645838.161572</v>
      </c>
      <c r="AF31" s="36">
        <v>409280.05197200016</v>
      </c>
      <c r="AG31" s="36">
        <v>5926538.5261300001</v>
      </c>
      <c r="AH31" s="36">
        <v>334477.68788000051</v>
      </c>
      <c r="AI31" s="36">
        <v>0</v>
      </c>
      <c r="AJ31" s="36">
        <v>0</v>
      </c>
      <c r="AK31" s="36">
        <v>0</v>
      </c>
      <c r="AL31" s="36">
        <v>0</v>
      </c>
      <c r="AM31" s="36">
        <v>5.7782399999999994</v>
      </c>
      <c r="AN31" s="36">
        <v>0</v>
      </c>
      <c r="AO31" s="36">
        <v>0</v>
      </c>
      <c r="AP31" s="36">
        <v>0</v>
      </c>
      <c r="AQ31" s="36">
        <v>179222.79175199999</v>
      </c>
      <c r="AR31" s="36">
        <v>0</v>
      </c>
      <c r="AS31" s="36">
        <v>305813.77074299997</v>
      </c>
      <c r="AT31" s="36">
        <v>299566.72023899999</v>
      </c>
      <c r="AU31" s="36">
        <v>2596124.4585399996</v>
      </c>
      <c r="AV31" s="36">
        <v>127238.65161999967</v>
      </c>
      <c r="AW31" s="36">
        <v>1490945.1947399999</v>
      </c>
      <c r="AX31" s="36">
        <v>1482382.9813999999</v>
      </c>
      <c r="AY31" s="36">
        <v>6471271.4043300003</v>
      </c>
      <c r="AZ31" s="36">
        <v>1993588.5676000006</v>
      </c>
      <c r="BA31" s="36">
        <v>0</v>
      </c>
      <c r="BB31" s="36">
        <v>0</v>
      </c>
      <c r="BC31" s="40"/>
      <c r="BD31" s="40"/>
      <c r="BE31" s="36">
        <v>0</v>
      </c>
      <c r="BF31" s="36">
        <v>0</v>
      </c>
      <c r="BG31" s="36">
        <v>104489909.60242</v>
      </c>
      <c r="BH31" s="36">
        <v>15835908.43517</v>
      </c>
      <c r="BI31" s="36">
        <v>257857.36152000001</v>
      </c>
      <c r="BJ31" s="36">
        <v>0.13688000000001921</v>
      </c>
      <c r="BK31" s="36">
        <v>1305426.7233899999</v>
      </c>
      <c r="BL31" s="36">
        <v>63194.98936999993</v>
      </c>
      <c r="BM31" s="36">
        <v>75727.597395000004</v>
      </c>
      <c r="BN31" s="36">
        <v>75727.597395000004</v>
      </c>
      <c r="BO31" s="37">
        <v>241228.17103</v>
      </c>
      <c r="BP31" s="36">
        <v>0</v>
      </c>
      <c r="BQ31" s="36">
        <v>30258800.471980006</v>
      </c>
      <c r="BR31" s="36">
        <v>30258679.314620007</v>
      </c>
      <c r="BS31" s="36">
        <v>1958859.4657699999</v>
      </c>
      <c r="BT31" s="36">
        <v>45333.875389999943</v>
      </c>
      <c r="BU31" s="36">
        <v>0</v>
      </c>
      <c r="BV31" s="36">
        <v>0</v>
      </c>
      <c r="BW31" s="36">
        <v>1786500.3630300001</v>
      </c>
      <c r="BX31" s="36">
        <v>1780636.7329500001</v>
      </c>
      <c r="BY31" s="36">
        <v>3472778.7855100003</v>
      </c>
      <c r="BZ31" s="36">
        <v>526276.74543000036</v>
      </c>
      <c r="CA31" s="36">
        <v>39357178.939630002</v>
      </c>
      <c r="CB31" s="36">
        <v>32749849.392039999</v>
      </c>
      <c r="CC31" s="36">
        <v>65132730.66279</v>
      </c>
      <c r="CD31" s="36">
        <v>3958977.10879</v>
      </c>
      <c r="CE31" s="38">
        <f t="shared" si="2"/>
        <v>230.5188</v>
      </c>
      <c r="CF31" s="38">
        <f t="shared" si="2"/>
        <v>292.05309999999997</v>
      </c>
    </row>
    <row r="32" spans="1:84" ht="15" customHeight="1" x14ac:dyDescent="0.3">
      <c r="A32" s="34">
        <v>23</v>
      </c>
      <c r="B32" s="35">
        <v>46235</v>
      </c>
      <c r="C32" s="41" t="s">
        <v>50</v>
      </c>
      <c r="D32" s="41" t="s">
        <v>50</v>
      </c>
      <c r="E32" s="41" t="s">
        <v>50</v>
      </c>
      <c r="F32" s="41" t="s">
        <v>50</v>
      </c>
      <c r="G32" s="41" t="s">
        <v>50</v>
      </c>
      <c r="H32" s="41" t="s">
        <v>50</v>
      </c>
      <c r="I32" s="41" t="s">
        <v>50</v>
      </c>
      <c r="J32" s="41" t="s">
        <v>50</v>
      </c>
      <c r="K32" s="41" t="s">
        <v>50</v>
      </c>
      <c r="L32" s="41" t="s">
        <v>50</v>
      </c>
      <c r="M32" s="41" t="s">
        <v>50</v>
      </c>
      <c r="N32" s="41" t="s">
        <v>50</v>
      </c>
      <c r="O32" s="41" t="s">
        <v>50</v>
      </c>
      <c r="P32" s="41" t="s">
        <v>50</v>
      </c>
      <c r="Q32" s="41" t="s">
        <v>50</v>
      </c>
      <c r="R32" s="41" t="s">
        <v>50</v>
      </c>
      <c r="S32" s="41" t="s">
        <v>50</v>
      </c>
      <c r="T32" s="41" t="s">
        <v>50</v>
      </c>
      <c r="U32" s="41" t="s">
        <v>50</v>
      </c>
      <c r="V32" s="41" t="s">
        <v>50</v>
      </c>
      <c r="W32" s="41" t="s">
        <v>50</v>
      </c>
      <c r="X32" s="41" t="s">
        <v>50</v>
      </c>
      <c r="Y32" s="41" t="s">
        <v>50</v>
      </c>
      <c r="Z32" s="41" t="s">
        <v>50</v>
      </c>
      <c r="AA32" s="41" t="s">
        <v>50</v>
      </c>
      <c r="AB32" s="41" t="s">
        <v>50</v>
      </c>
      <c r="AC32" s="41" t="s">
        <v>50</v>
      </c>
      <c r="AD32" s="41" t="s">
        <v>50</v>
      </c>
      <c r="AE32" s="41" t="s">
        <v>50</v>
      </c>
      <c r="AF32" s="41" t="s">
        <v>50</v>
      </c>
      <c r="AG32" s="41" t="s">
        <v>50</v>
      </c>
      <c r="AH32" s="41" t="s">
        <v>50</v>
      </c>
      <c r="AI32" s="41" t="s">
        <v>50</v>
      </c>
      <c r="AJ32" s="41" t="s">
        <v>50</v>
      </c>
      <c r="AK32" s="41" t="s">
        <v>50</v>
      </c>
      <c r="AL32" s="41" t="s">
        <v>50</v>
      </c>
      <c r="AM32" s="41" t="s">
        <v>50</v>
      </c>
      <c r="AN32" s="41" t="s">
        <v>50</v>
      </c>
      <c r="AO32" s="41" t="s">
        <v>50</v>
      </c>
      <c r="AP32" s="41" t="s">
        <v>50</v>
      </c>
      <c r="AQ32" s="41" t="s">
        <v>50</v>
      </c>
      <c r="AR32" s="41" t="s">
        <v>50</v>
      </c>
      <c r="AS32" s="41" t="s">
        <v>50</v>
      </c>
      <c r="AT32" s="41" t="s">
        <v>50</v>
      </c>
      <c r="AU32" s="41" t="s">
        <v>50</v>
      </c>
      <c r="AV32" s="41" t="s">
        <v>50</v>
      </c>
      <c r="AW32" s="41" t="s">
        <v>50</v>
      </c>
      <c r="AX32" s="41" t="s">
        <v>50</v>
      </c>
      <c r="AY32" s="41" t="s">
        <v>50</v>
      </c>
      <c r="AZ32" s="41" t="s">
        <v>50</v>
      </c>
      <c r="BA32" s="41" t="s">
        <v>50</v>
      </c>
      <c r="BB32" s="41" t="s">
        <v>50</v>
      </c>
      <c r="BC32" s="41" t="s">
        <v>50</v>
      </c>
      <c r="BD32" s="41" t="s">
        <v>50</v>
      </c>
      <c r="BE32" s="41" t="s">
        <v>50</v>
      </c>
      <c r="BF32" s="41" t="s">
        <v>50</v>
      </c>
      <c r="BG32" s="41" t="s">
        <v>50</v>
      </c>
      <c r="BH32" s="41" t="s">
        <v>50</v>
      </c>
      <c r="BI32" s="41" t="s">
        <v>50</v>
      </c>
      <c r="BJ32" s="41" t="s">
        <v>50</v>
      </c>
      <c r="BK32" s="41" t="s">
        <v>50</v>
      </c>
      <c r="BL32" s="41" t="s">
        <v>50</v>
      </c>
      <c r="BM32" s="41" t="s">
        <v>50</v>
      </c>
      <c r="BN32" s="41" t="s">
        <v>50</v>
      </c>
      <c r="BO32" s="41" t="s">
        <v>50</v>
      </c>
      <c r="BP32" s="41" t="s">
        <v>50</v>
      </c>
      <c r="BQ32" s="41" t="s">
        <v>50</v>
      </c>
      <c r="BR32" s="41" t="s">
        <v>50</v>
      </c>
      <c r="BS32" s="41" t="s">
        <v>50</v>
      </c>
      <c r="BT32" s="41" t="s">
        <v>50</v>
      </c>
      <c r="BU32" s="41" t="s">
        <v>50</v>
      </c>
      <c r="BV32" s="41" t="s">
        <v>50</v>
      </c>
      <c r="BW32" s="41" t="s">
        <v>50</v>
      </c>
      <c r="BX32" s="41" t="s">
        <v>50</v>
      </c>
      <c r="BY32" s="41" t="s">
        <v>50</v>
      </c>
      <c r="BZ32" s="41" t="s">
        <v>50</v>
      </c>
      <c r="CA32" s="41" t="s">
        <v>50</v>
      </c>
      <c r="CB32" s="41" t="s">
        <v>50</v>
      </c>
      <c r="CC32" s="41" t="s">
        <v>50</v>
      </c>
      <c r="CD32" s="41" t="s">
        <v>50</v>
      </c>
      <c r="CE32" s="38">
        <f>AVERAGE(CE10:CE31)</f>
        <v>235.04942272727274</v>
      </c>
      <c r="CF32" s="38">
        <f>AVERAGE(CF10:CF31)</f>
        <v>224.63116818181823</v>
      </c>
    </row>
    <row r="33" spans="2:84" ht="15" customHeight="1" x14ac:dyDescent="0.3">
      <c r="B33" s="42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4"/>
      <c r="CF33" s="44"/>
    </row>
    <row r="38" spans="2:84" x14ac:dyDescent="0.3">
      <c r="B38" s="42"/>
    </row>
  </sheetData>
  <mergeCells count="47">
    <mergeCell ref="BW7:BX7"/>
    <mergeCell ref="BY7:BZ7"/>
    <mergeCell ref="CA7:CB7"/>
    <mergeCell ref="BK7:BL7"/>
    <mergeCell ref="BM7:BN7"/>
    <mergeCell ref="BO7:BP7"/>
    <mergeCell ref="BQ7:BR7"/>
    <mergeCell ref="BS7:BT7"/>
    <mergeCell ref="BU7:BV7"/>
    <mergeCell ref="AY7:AZ7"/>
    <mergeCell ref="BA7:BB7"/>
    <mergeCell ref="BC7:BD7"/>
    <mergeCell ref="BE7:BF7"/>
    <mergeCell ref="BG7:BH7"/>
    <mergeCell ref="BI7:BJ7"/>
    <mergeCell ref="AM7:AN7"/>
    <mergeCell ref="AO7:AP7"/>
    <mergeCell ref="AQ7:AR7"/>
    <mergeCell ref="AS7:AT7"/>
    <mergeCell ref="AU7:AV7"/>
    <mergeCell ref="AW7:AX7"/>
    <mergeCell ref="AA7:AB7"/>
    <mergeCell ref="AC7:AD7"/>
    <mergeCell ref="AE7:AF7"/>
    <mergeCell ref="AG7:AH7"/>
    <mergeCell ref="AI7:AJ7"/>
    <mergeCell ref="AK7:AL7"/>
    <mergeCell ref="CC6:CD7"/>
    <mergeCell ref="CE6:CF7"/>
    <mergeCell ref="C7:D7"/>
    <mergeCell ref="E7:F7"/>
    <mergeCell ref="G7:H7"/>
    <mergeCell ref="I7:J7"/>
    <mergeCell ref="K7:L7"/>
    <mergeCell ref="M7:N7"/>
    <mergeCell ref="O7:P7"/>
    <mergeCell ref="Q7:R7"/>
    <mergeCell ref="AX2:AZ2"/>
    <mergeCell ref="A6:A8"/>
    <mergeCell ref="B6:B8"/>
    <mergeCell ref="C6:X6"/>
    <mergeCell ref="Y6:BH6"/>
    <mergeCell ref="BI6:CB6"/>
    <mergeCell ref="S7:T7"/>
    <mergeCell ref="U7:V7"/>
    <mergeCell ref="W7:X7"/>
    <mergeCell ref="Y7:Z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п.п. 10 пункту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Рибакова Олена Олександрівна</dc:creator>
  <cp:lastModifiedBy>Рибакова Олена Олександрівна</cp:lastModifiedBy>
  <dcterms:created xsi:type="dcterms:W3CDTF">2026-08-06T12:08:09Z</dcterms:created>
  <dcterms:modified xsi:type="dcterms:W3CDTF">2026-08-06T12:10:26Z</dcterms:modified>
</cp:coreProperties>
</file>