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62026\Нова папка\"/>
    </mc:Choice>
  </mc:AlternateContent>
  <xr:revisionPtr revIDLastSave="0" documentId="13_ncr:1_{1A570432-2A7A-48DA-A187-464BA8D39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Form!$A$9:$W$9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8" i="1" l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</calcChain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<sst xmlns="http://schemas.openxmlformats.org/spreadsheetml/2006/main" count="129" uniqueCount="114">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</sst>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top"/>
    </xf>
    <xf numFmtId="49" fontId="7" fillId="0" borderId="5" xfId="0" applyNumberFormat="1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 wrapText="1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5"/>
  <sheetViews>
    <sheetView tabSelected="1" workbookViewId="0">
      <selection activeCell="E4" sqref="E4"/>
    </sheetView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 spans="1:24" x14ac:dyDescent="0.25">
      <c r="B1" s="22">
        <v>46128.4812159375</v>
      </c>
      <c r="C1" s="22"/>
    </row>
    <row r="2" spans="1:24" ht="15.75" customHeight="1" x14ac:dyDescent="0.25">
      <c r="B2" s="21"/>
      <c r="C2" s="38" t="s">
        <v>23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1"/>
      <c r="W2" s="21"/>
    </row>
    <row r="3" spans="1:24" ht="18.75" customHeight="1" x14ac:dyDescent="0.3">
      <c r="B3" s="34" t="s">
        <v>18</v>
      </c>
      <c r="C3" s="34"/>
      <c r="D3" s="17">
        <v>46174</v>
      </c>
      <c r="E3" s="18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spans="1:24" ht="12" customHeigh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spans="1:24" ht="28.5" customHeight="1" x14ac:dyDescent="0.25">
      <c r="B6" s="24" t="s">
        <v>2</v>
      </c>
      <c r="C6" s="26" t="s">
        <v>3</v>
      </c>
      <c r="D6" s="28" t="s">
        <v>4</v>
      </c>
      <c r="E6" s="24" t="s">
        <v>5</v>
      </c>
      <c r="F6" s="30" t="s">
        <v>6</v>
      </c>
      <c r="G6" s="31"/>
      <c r="H6" s="32"/>
      <c r="I6" s="35" t="s">
        <v>20</v>
      </c>
      <c r="J6" s="36"/>
      <c r="K6" s="37"/>
      <c r="L6" s="30" t="s">
        <v>7</v>
      </c>
      <c r="M6" s="31"/>
      <c r="N6" s="32"/>
      <c r="O6" s="33" t="s">
        <v>8</v>
      </c>
      <c r="P6" s="33"/>
      <c r="Q6" s="33"/>
      <c r="R6" s="35" t="s">
        <v>21</v>
      </c>
      <c r="S6" s="36"/>
      <c r="T6" s="37"/>
      <c r="U6" s="33" t="s">
        <v>9</v>
      </c>
      <c r="V6" s="33"/>
      <c r="W6" s="33"/>
    </row>
    <row r="7" spans="1:24" ht="25.5" customHeight="1" x14ac:dyDescent="0.25">
      <c r="B7" s="25"/>
      <c r="C7" s="27"/>
      <c r="D7" s="29"/>
      <c r="E7" s="25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spans="1:24" ht="12" customHeight="1" x14ac:dyDescent="0.25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spans="1:24" ht="24" x14ac:dyDescent="0.25">
      <c r="A9" s="20" t="s">
        <v>113</v>
      </c>
      <c r="B9" s="14">
        <v>1</v>
      </c>
      <c r="C9" s="19" t="str">
        <f t="shared" ref="C9:C40" si="0">MID(A9,4,14)</f>
        <v xml:space="preserve"> 6 АТ ОЩАДБАНК</v>
      </c>
      <c r="D9" s="12" t="str">
        <f t="shared" ref="D9:D40" si="1">IF(OR(MID(A9,1,2)="ZZ",MID(A9,1,2)="YY"),"Інше",MID(A9,1,2))</f>
        <v>01</v>
      </c>
      <c r="E9" s="12" t="str">
        <f t="shared" ref="E9:E40" si="2">MID(A9,19,200)</f>
        <v>Сільське господарство, мисливство та надання пов'язаних із ними послуг</v>
      </c>
      <c r="F9" s="15">
        <v>22087227.032669999</v>
      </c>
      <c r="G9" s="15">
        <v>19102907.063209999</v>
      </c>
      <c r="H9" s="15">
        <v>2984319.9694599998</v>
      </c>
      <c r="I9" s="15">
        <v>1652128.0551100001</v>
      </c>
      <c r="J9" s="15">
        <v>1607135.2372699999</v>
      </c>
      <c r="K9" s="15">
        <v>44992.817840000003</v>
      </c>
      <c r="L9" s="15">
        <v>1665105.64081</v>
      </c>
      <c r="M9" s="15">
        <v>1620112.8229700001</v>
      </c>
      <c r="N9" s="15">
        <v>44992.817840000003</v>
      </c>
      <c r="O9" s="15">
        <v>22242474.318410002</v>
      </c>
      <c r="P9" s="15">
        <v>19224844.780859999</v>
      </c>
      <c r="Q9" s="15">
        <v>3017629.53755</v>
      </c>
      <c r="R9" s="15">
        <v>1667130.8039500001</v>
      </c>
      <c r="S9" s="15">
        <v>1622077.2738099999</v>
      </c>
      <c r="T9" s="15">
        <v>45053.530140000003</v>
      </c>
      <c r="U9" s="15">
        <v>1680152.52837</v>
      </c>
      <c r="V9" s="15">
        <v>1635098.99823</v>
      </c>
      <c r="W9" s="15">
        <v>45053.530140000003</v>
      </c>
      <c r="X9" s="16"/>
    </row>
    <row r="10" spans="1:24" x14ac:dyDescent="0.25">
      <c r="A10" s="20" t="s">
        <v>112</v>
      </c>
      <c r="B10" s="14">
        <v>2</v>
      </c>
      <c r="C10" s="19" t="str">
        <f t="shared" si="0"/>
        <v xml:space="preserve"> 6 АТ ОЩАДБАНК</v>
      </c>
      <c r="D10" s="12" t="str">
        <f t="shared" si="1"/>
        <v>02</v>
      </c>
      <c r="E10" s="12" t="str">
        <f t="shared" si="2"/>
        <v>Лісове господарство та лісозаготівлі</v>
      </c>
      <c r="F10" s="15">
        <v>30431.536489999999</v>
      </c>
      <c r="G10" s="15">
        <v>30431.536489999999</v>
      </c>
      <c r="H10" s="15">
        <v>0</v>
      </c>
      <c r="I10" s="15">
        <v>15.87472</v>
      </c>
      <c r="J10" s="15">
        <v>15.87472</v>
      </c>
      <c r="K10" s="15">
        <v>0</v>
      </c>
      <c r="L10" s="15">
        <v>15.87472</v>
      </c>
      <c r="M10" s="15">
        <v>15.87472</v>
      </c>
      <c r="N10" s="15">
        <v>0</v>
      </c>
      <c r="O10" s="15">
        <v>30697.457200000001</v>
      </c>
      <c r="P10" s="15">
        <v>30697.457200000001</v>
      </c>
      <c r="Q10" s="15">
        <v>0</v>
      </c>
      <c r="R10" s="15">
        <v>15.87472</v>
      </c>
      <c r="S10" s="15">
        <v>15.87472</v>
      </c>
      <c r="T10" s="15">
        <v>0</v>
      </c>
      <c r="U10" s="15">
        <v>15.87472</v>
      </c>
      <c r="V10" s="15">
        <v>15.87472</v>
      </c>
      <c r="W10" s="15">
        <v>0</v>
      </c>
      <c r="X10" s="16"/>
    </row>
    <row r="11" spans="1:24" x14ac:dyDescent="0.25">
      <c r="A11" s="20" t="s">
        <v>111</v>
      </c>
      <c r="B11" s="14">
        <v>3</v>
      </c>
      <c r="C11" s="19" t="str">
        <f t="shared" si="0"/>
        <v xml:space="preserve"> 6 АТ ОЩАДБАНК</v>
      </c>
      <c r="D11" s="12" t="str">
        <f t="shared" si="1"/>
        <v>03</v>
      </c>
      <c r="E11" s="12" t="str">
        <f t="shared" si="2"/>
        <v>Рибне господарство</v>
      </c>
      <c r="F11" s="15">
        <v>11496.112300000001</v>
      </c>
      <c r="G11" s="15">
        <v>11496.112300000001</v>
      </c>
      <c r="H11" s="15">
        <v>0</v>
      </c>
      <c r="I11" s="15">
        <v>3496.9083799999999</v>
      </c>
      <c r="J11" s="15">
        <v>3496.9083799999999</v>
      </c>
      <c r="K11" s="15">
        <v>0</v>
      </c>
      <c r="L11" s="15">
        <v>3496.9083799999999</v>
      </c>
      <c r="M11" s="15">
        <v>3496.9083799999999</v>
      </c>
      <c r="N11" s="15">
        <v>0</v>
      </c>
      <c r="O11" s="15">
        <v>11512.07512</v>
      </c>
      <c r="P11" s="15">
        <v>11512.07512</v>
      </c>
      <c r="Q11" s="15">
        <v>0</v>
      </c>
      <c r="R11" s="15">
        <v>3496.9083799999999</v>
      </c>
      <c r="S11" s="15">
        <v>3496.9083799999999</v>
      </c>
      <c r="T11" s="15">
        <v>0</v>
      </c>
      <c r="U11" s="15">
        <v>3496.9083799999999</v>
      </c>
      <c r="V11" s="15">
        <v>3496.9083799999999</v>
      </c>
      <c r="W11" s="15">
        <v>0</v>
      </c>
      <c r="X11" s="16"/>
    </row>
    <row r="12" spans="1:24" x14ac:dyDescent="0.25">
      <c r="A12" s="20" t="s">
        <v>110</v>
      </c>
      <c r="B12" s="14">
        <v>4</v>
      </c>
      <c r="C12" s="19" t="str">
        <f t="shared" si="0"/>
        <v xml:space="preserve"> 6 АТ ОЩАДБАНК</v>
      </c>
      <c r="D12" s="12" t="str">
        <f t="shared" si="1"/>
        <v>05</v>
      </c>
      <c r="E12" s="12" t="str">
        <f t="shared" si="2"/>
        <v>Добування кам'яного та бурого вугілля</v>
      </c>
      <c r="F12" s="15">
        <v>1079.24378</v>
      </c>
      <c r="G12" s="15">
        <v>1079.24378</v>
      </c>
      <c r="H12" s="15">
        <v>0</v>
      </c>
      <c r="I12" s="15">
        <v>1079.24378</v>
      </c>
      <c r="J12" s="15">
        <v>1079.24378</v>
      </c>
      <c r="K12" s="15">
        <v>0</v>
      </c>
      <c r="L12" s="15">
        <v>1079.24378</v>
      </c>
      <c r="M12" s="15">
        <v>1079.24378</v>
      </c>
      <c r="N12" s="15">
        <v>0</v>
      </c>
      <c r="O12" s="15">
        <v>1079.24378</v>
      </c>
      <c r="P12" s="15">
        <v>1079.24378</v>
      </c>
      <c r="Q12" s="15">
        <v>0</v>
      </c>
      <c r="R12" s="15">
        <v>1079.24378</v>
      </c>
      <c r="S12" s="15">
        <v>1079.24378</v>
      </c>
      <c r="T12" s="15">
        <v>0</v>
      </c>
      <c r="U12" s="15">
        <v>1079.24378</v>
      </c>
      <c r="V12" s="15">
        <v>1079.24378</v>
      </c>
      <c r="W12" s="15">
        <v>0</v>
      </c>
      <c r="X12" s="16"/>
    </row>
    <row r="13" spans="1:24" x14ac:dyDescent="0.25">
      <c r="A13" s="20" t="s">
        <v>109</v>
      </c>
      <c r="B13" s="14">
        <v>5</v>
      </c>
      <c r="C13" s="19" t="str">
        <f t="shared" si="0"/>
        <v xml:space="preserve"> 6 АТ ОЩАДБАНК</v>
      </c>
      <c r="D13" s="12" t="str">
        <f t="shared" si="1"/>
        <v>06</v>
      </c>
      <c r="E13" s="12" t="str">
        <f t="shared" si="2"/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6"/>
    </row>
    <row r="14" spans="1:24" x14ac:dyDescent="0.25">
      <c r="A14" s="20" t="s">
        <v>108</v>
      </c>
      <c r="B14" s="14">
        <v>6</v>
      </c>
      <c r="C14" s="19" t="str">
        <f t="shared" si="0"/>
        <v xml:space="preserve"> 6 АТ ОЩАДБАНК</v>
      </c>
      <c r="D14" s="12" t="str">
        <f t="shared" si="1"/>
        <v>07</v>
      </c>
      <c r="E14" s="12" t="str">
        <f t="shared" si="2"/>
        <v>Добування металевих руд</v>
      </c>
      <c r="F14" s="15">
        <v>548354.90133000002</v>
      </c>
      <c r="G14" s="15">
        <v>0</v>
      </c>
      <c r="H14" s="15">
        <v>548354.90133000002</v>
      </c>
      <c r="I14" s="15">
        <v>548354.90133000002</v>
      </c>
      <c r="J14" s="15">
        <v>0</v>
      </c>
      <c r="K14" s="15">
        <v>548354.90133000002</v>
      </c>
      <c r="L14" s="15">
        <v>548354.90133000002</v>
      </c>
      <c r="M14" s="15">
        <v>0</v>
      </c>
      <c r="N14" s="15">
        <v>548354.90133000002</v>
      </c>
      <c r="O14" s="15">
        <v>739909.16743000003</v>
      </c>
      <c r="P14" s="15">
        <v>0</v>
      </c>
      <c r="Q14" s="15">
        <v>739909.16743000003</v>
      </c>
      <c r="R14" s="15">
        <v>739909.16743000003</v>
      </c>
      <c r="S14" s="15">
        <v>0</v>
      </c>
      <c r="T14" s="15">
        <v>739909.16743000003</v>
      </c>
      <c r="U14" s="15">
        <v>739909.16743000003</v>
      </c>
      <c r="V14" s="15">
        <v>0</v>
      </c>
      <c r="W14" s="15">
        <v>739909.16743000003</v>
      </c>
      <c r="X14" s="16"/>
    </row>
    <row r="15" spans="1:24" x14ac:dyDescent="0.25">
      <c r="A15" s="20" t="s">
        <v>107</v>
      </c>
      <c r="B15" s="14">
        <v>7</v>
      </c>
      <c r="C15" s="19" t="str">
        <f t="shared" si="0"/>
        <v xml:space="preserve"> 6 АТ ОЩАДБАНК</v>
      </c>
      <c r="D15" s="12" t="str">
        <f t="shared" si="1"/>
        <v>08</v>
      </c>
      <c r="E15" s="12" t="str">
        <f t="shared" si="2"/>
        <v>Добування інших корисних копалин та розроблення кар'єрів</v>
      </c>
      <c r="F15" s="15">
        <v>253762.83194999999</v>
      </c>
      <c r="G15" s="15">
        <v>253762.83194999999</v>
      </c>
      <c r="H15" s="15">
        <v>0</v>
      </c>
      <c r="I15" s="15">
        <v>232764.25837</v>
      </c>
      <c r="J15" s="15">
        <v>232764.25837</v>
      </c>
      <c r="K15" s="15">
        <v>0</v>
      </c>
      <c r="L15" s="15">
        <v>232764.25837</v>
      </c>
      <c r="M15" s="15">
        <v>232764.25837</v>
      </c>
      <c r="N15" s="15">
        <v>0</v>
      </c>
      <c r="O15" s="15">
        <v>353447.25430999999</v>
      </c>
      <c r="P15" s="15">
        <v>353447.25430999999</v>
      </c>
      <c r="Q15" s="15">
        <v>0</v>
      </c>
      <c r="R15" s="15">
        <v>332255.57358000003</v>
      </c>
      <c r="S15" s="15">
        <v>332255.57358000003</v>
      </c>
      <c r="T15" s="15">
        <v>0</v>
      </c>
      <c r="U15" s="15">
        <v>332255.57358000003</v>
      </c>
      <c r="V15" s="15">
        <v>332255.57358000003</v>
      </c>
      <c r="W15" s="15">
        <v>0</v>
      </c>
      <c r="X15" s="16"/>
    </row>
    <row r="16" spans="1:24" ht="24" x14ac:dyDescent="0.25">
      <c r="A16" s="20" t="s">
        <v>106</v>
      </c>
      <c r="B16" s="14">
        <v>8</v>
      </c>
      <c r="C16" s="19" t="str">
        <f t="shared" si="0"/>
        <v xml:space="preserve"> 6 АТ ОЩАДБАНК</v>
      </c>
      <c r="D16" s="12" t="str">
        <f t="shared" si="1"/>
        <v>09</v>
      </c>
      <c r="E16" s="12" t="str">
        <f t="shared" si="2"/>
        <v>Надання допоміжних послуг у сфері добувної промисловості та розроблення кар'єрів</v>
      </c>
      <c r="F16" s="15">
        <v>26443.278559999999</v>
      </c>
      <c r="G16" s="15">
        <v>26443.278559999999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26443.278559999999</v>
      </c>
      <c r="P16" s="15">
        <v>26443.278559999999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6"/>
    </row>
    <row r="17" spans="1:24" x14ac:dyDescent="0.25">
      <c r="A17" s="20" t="s">
        <v>105</v>
      </c>
      <c r="B17" s="14">
        <v>9</v>
      </c>
      <c r="C17" s="19" t="str">
        <f t="shared" si="0"/>
        <v xml:space="preserve"> 6 АТ ОЩАДБАНК</v>
      </c>
      <c r="D17" s="12" t="str">
        <f t="shared" si="1"/>
        <v>10</v>
      </c>
      <c r="E17" s="12" t="str">
        <f t="shared" si="2"/>
        <v>Виробництво харчових продуктів</v>
      </c>
      <c r="F17" s="15">
        <v>7591355.3148400001</v>
      </c>
      <c r="G17" s="15">
        <v>3447427.8847699999</v>
      </c>
      <c r="H17" s="15">
        <v>4143927.4300699998</v>
      </c>
      <c r="I17" s="15">
        <v>292994.77308000001</v>
      </c>
      <c r="J17" s="15">
        <v>62086.82445</v>
      </c>
      <c r="K17" s="15">
        <v>230907.94863</v>
      </c>
      <c r="L17" s="15">
        <v>292994.77308000001</v>
      </c>
      <c r="M17" s="15">
        <v>62086.82445</v>
      </c>
      <c r="N17" s="15">
        <v>230907.94863</v>
      </c>
      <c r="O17" s="15">
        <v>8145235.9505799999</v>
      </c>
      <c r="P17" s="15">
        <v>4000344.5501399999</v>
      </c>
      <c r="Q17" s="15">
        <v>4144891.40044</v>
      </c>
      <c r="R17" s="15">
        <v>840926.26587</v>
      </c>
      <c r="S17" s="15">
        <v>609914.26777000003</v>
      </c>
      <c r="T17" s="15">
        <v>231011.9981</v>
      </c>
      <c r="U17" s="15">
        <v>840926.26587</v>
      </c>
      <c r="V17" s="15">
        <v>609914.26777000003</v>
      </c>
      <c r="W17" s="15">
        <v>231011.9981</v>
      </c>
      <c r="X17" s="16"/>
    </row>
    <row r="18" spans="1:24" x14ac:dyDescent="0.25">
      <c r="A18" s="20" t="s">
        <v>104</v>
      </c>
      <c r="B18" s="14">
        <v>10</v>
      </c>
      <c r="C18" s="19" t="str">
        <f t="shared" si="0"/>
        <v xml:space="preserve"> 6 АТ ОЩАДБАНК</v>
      </c>
      <c r="D18" s="12" t="str">
        <f t="shared" si="1"/>
        <v>11</v>
      </c>
      <c r="E18" s="12" t="str">
        <f t="shared" si="2"/>
        <v>Виробництво напоїв</v>
      </c>
      <c r="F18" s="15">
        <v>17489.406029999998</v>
      </c>
      <c r="G18" s="15">
        <v>17489.406029999998</v>
      </c>
      <c r="H18" s="15">
        <v>0</v>
      </c>
      <c r="I18" s="15">
        <v>4171.9773500000001</v>
      </c>
      <c r="J18" s="15">
        <v>4171.9773500000001</v>
      </c>
      <c r="K18" s="15">
        <v>0</v>
      </c>
      <c r="L18" s="15">
        <v>4171.9773500000001</v>
      </c>
      <c r="M18" s="15">
        <v>4171.9773500000001</v>
      </c>
      <c r="N18" s="15">
        <v>0</v>
      </c>
      <c r="O18" s="15">
        <v>17574.86246</v>
      </c>
      <c r="P18" s="15">
        <v>17574.86246</v>
      </c>
      <c r="Q18" s="15">
        <v>0</v>
      </c>
      <c r="R18" s="15">
        <v>4171.9889300000004</v>
      </c>
      <c r="S18" s="15">
        <v>4171.9889300000004</v>
      </c>
      <c r="T18" s="15">
        <v>0</v>
      </c>
      <c r="U18" s="15">
        <v>4171.9889300000004</v>
      </c>
      <c r="V18" s="15">
        <v>4171.9889300000004</v>
      </c>
      <c r="W18" s="15">
        <v>0</v>
      </c>
      <c r="X18" s="16"/>
    </row>
    <row r="19" spans="1:24" x14ac:dyDescent="0.25">
      <c r="A19" s="20" t="s">
        <v>103</v>
      </c>
      <c r="B19" s="14">
        <v>11</v>
      </c>
      <c r="C19" s="19" t="str">
        <f t="shared" si="0"/>
        <v xml:space="preserve"> 6 АТ ОЩАДБАНК</v>
      </c>
      <c r="D19" s="12" t="str">
        <f t="shared" si="1"/>
        <v>12</v>
      </c>
      <c r="E19" s="12" t="str">
        <f t="shared" si="2"/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6"/>
    </row>
    <row r="20" spans="1:24" x14ac:dyDescent="0.25">
      <c r="A20" s="20" t="s">
        <v>102</v>
      </c>
      <c r="B20" s="14">
        <v>12</v>
      </c>
      <c r="C20" s="19" t="str">
        <f t="shared" si="0"/>
        <v xml:space="preserve"> 6 АТ ОЩАДБАНК</v>
      </c>
      <c r="D20" s="12" t="str">
        <f t="shared" si="1"/>
        <v>13</v>
      </c>
      <c r="E20" s="12" t="str">
        <f t="shared" si="2"/>
        <v>Текстильне виробництво</v>
      </c>
      <c r="F20" s="15">
        <v>127904.93171999999</v>
      </c>
      <c r="G20" s="15">
        <v>127904.93171999999</v>
      </c>
      <c r="H20" s="15">
        <v>0</v>
      </c>
      <c r="I20" s="15">
        <v>2152.33889</v>
      </c>
      <c r="J20" s="15">
        <v>2152.33889</v>
      </c>
      <c r="K20" s="15">
        <v>0</v>
      </c>
      <c r="L20" s="15">
        <v>2152.33889</v>
      </c>
      <c r="M20" s="15">
        <v>2152.33889</v>
      </c>
      <c r="N20" s="15">
        <v>0</v>
      </c>
      <c r="O20" s="15">
        <v>127919.93704</v>
      </c>
      <c r="P20" s="15">
        <v>127919.93704</v>
      </c>
      <c r="Q20" s="15">
        <v>0</v>
      </c>
      <c r="R20" s="15">
        <v>2152.4058</v>
      </c>
      <c r="S20" s="15">
        <v>2152.4058</v>
      </c>
      <c r="T20" s="15">
        <v>0</v>
      </c>
      <c r="U20" s="15">
        <v>2152.4058</v>
      </c>
      <c r="V20" s="15">
        <v>2152.4058</v>
      </c>
      <c r="W20" s="15">
        <v>0</v>
      </c>
      <c r="X20" s="16"/>
    </row>
    <row r="21" spans="1:24" x14ac:dyDescent="0.25">
      <c r="A21" s="20" t="s">
        <v>101</v>
      </c>
      <c r="B21" s="14">
        <v>13</v>
      </c>
      <c r="C21" s="19" t="str">
        <f t="shared" si="0"/>
        <v xml:space="preserve"> 6 АТ ОЩАДБАНК</v>
      </c>
      <c r="D21" s="12" t="str">
        <f t="shared" si="1"/>
        <v>14</v>
      </c>
      <c r="E21" s="12" t="str">
        <f t="shared" si="2"/>
        <v>Виробництво одягу</v>
      </c>
      <c r="F21" s="15">
        <v>79906.127399999998</v>
      </c>
      <c r="G21" s="15">
        <v>79906.127399999998</v>
      </c>
      <c r="H21" s="15">
        <v>0</v>
      </c>
      <c r="I21" s="15">
        <v>5373.8445899999997</v>
      </c>
      <c r="J21" s="15">
        <v>5373.8445899999997</v>
      </c>
      <c r="K21" s="15">
        <v>0</v>
      </c>
      <c r="L21" s="15">
        <v>5373.8445899999997</v>
      </c>
      <c r="M21" s="15">
        <v>5373.8445899999997</v>
      </c>
      <c r="N21" s="15">
        <v>0</v>
      </c>
      <c r="O21" s="15">
        <v>80676.059540000002</v>
      </c>
      <c r="P21" s="15">
        <v>80676.059540000002</v>
      </c>
      <c r="Q21" s="15">
        <v>0</v>
      </c>
      <c r="R21" s="15">
        <v>6015.2716300000002</v>
      </c>
      <c r="S21" s="15">
        <v>6015.2716300000002</v>
      </c>
      <c r="T21" s="15">
        <v>0</v>
      </c>
      <c r="U21" s="15">
        <v>6015.2716300000002</v>
      </c>
      <c r="V21" s="15">
        <v>6015.2716300000002</v>
      </c>
      <c r="W21" s="15">
        <v>0</v>
      </c>
      <c r="X21" s="16"/>
    </row>
    <row r="22" spans="1:24" x14ac:dyDescent="0.25">
      <c r="A22" s="20" t="s">
        <v>100</v>
      </c>
      <c r="B22" s="14">
        <v>14</v>
      </c>
      <c r="C22" s="19" t="str">
        <f t="shared" si="0"/>
        <v xml:space="preserve"> 6 АТ ОЩАДБАНК</v>
      </c>
      <c r="D22" s="12" t="str">
        <f t="shared" si="1"/>
        <v>15</v>
      </c>
      <c r="E22" s="12" t="str">
        <f t="shared" si="2"/>
        <v>Виробництво шкіри, виробів зі шкіри та інших матеріалів</v>
      </c>
      <c r="F22" s="15">
        <v>24472.1031</v>
      </c>
      <c r="G22" s="15">
        <v>24472.1031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24535.56119</v>
      </c>
      <c r="P22" s="15">
        <v>24535.56119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6"/>
    </row>
    <row r="23" spans="1:24" ht="36" x14ac:dyDescent="0.25">
      <c r="A23" s="20" t="s">
        <v>99</v>
      </c>
      <c r="B23" s="14">
        <v>15</v>
      </c>
      <c r="C23" s="19" t="str">
        <f t="shared" si="0"/>
        <v xml:space="preserve"> 6 АТ ОЩАДБАНК</v>
      </c>
      <c r="D23" s="12" t="str">
        <f t="shared" si="1"/>
        <v>16</v>
      </c>
      <c r="E23" s="12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491130.74686000001</v>
      </c>
      <c r="G23" s="15">
        <v>491130.74686000001</v>
      </c>
      <c r="H23" s="15">
        <v>0</v>
      </c>
      <c r="I23" s="15">
        <v>37628.468139999997</v>
      </c>
      <c r="J23" s="15">
        <v>37628.468139999997</v>
      </c>
      <c r="K23" s="15">
        <v>0</v>
      </c>
      <c r="L23" s="15">
        <v>37628.468139999997</v>
      </c>
      <c r="M23" s="15">
        <v>37628.468139999997</v>
      </c>
      <c r="N23" s="15">
        <v>0</v>
      </c>
      <c r="O23" s="15">
        <v>492860.01551</v>
      </c>
      <c r="P23" s="15">
        <v>492860.01551</v>
      </c>
      <c r="Q23" s="15">
        <v>0</v>
      </c>
      <c r="R23" s="15">
        <v>37630.765160000003</v>
      </c>
      <c r="S23" s="15">
        <v>37630.765160000003</v>
      </c>
      <c r="T23" s="15">
        <v>0</v>
      </c>
      <c r="U23" s="15">
        <v>37630.765160000003</v>
      </c>
      <c r="V23" s="15">
        <v>37630.765160000003</v>
      </c>
      <c r="W23" s="15">
        <v>0</v>
      </c>
      <c r="X23" s="16"/>
    </row>
    <row r="24" spans="1:24" x14ac:dyDescent="0.25">
      <c r="A24" s="20" t="s">
        <v>98</v>
      </c>
      <c r="B24" s="14">
        <v>16</v>
      </c>
      <c r="C24" s="19" t="str">
        <f t="shared" si="0"/>
        <v xml:space="preserve"> 6 АТ ОЩАДБАНК</v>
      </c>
      <c r="D24" s="12" t="str">
        <f t="shared" si="1"/>
        <v>17</v>
      </c>
      <c r="E24" s="12" t="str">
        <f t="shared" si="2"/>
        <v>Виробництво паперу та паперових виробів</v>
      </c>
      <c r="F24" s="15">
        <v>582277.25804999995</v>
      </c>
      <c r="G24" s="15">
        <v>540044.15428000002</v>
      </c>
      <c r="H24" s="15">
        <v>42233.103770000002</v>
      </c>
      <c r="I24" s="15">
        <v>12271.701150000001</v>
      </c>
      <c r="J24" s="15">
        <v>12271.701150000001</v>
      </c>
      <c r="K24" s="15">
        <v>0</v>
      </c>
      <c r="L24" s="15">
        <v>12271.701150000001</v>
      </c>
      <c r="M24" s="15">
        <v>12271.701150000001</v>
      </c>
      <c r="N24" s="15">
        <v>0</v>
      </c>
      <c r="O24" s="15">
        <v>583834.99983999995</v>
      </c>
      <c r="P24" s="15">
        <v>541573.43896000006</v>
      </c>
      <c r="Q24" s="15">
        <v>42261.560879999997</v>
      </c>
      <c r="R24" s="15">
        <v>12271.701150000001</v>
      </c>
      <c r="S24" s="15">
        <v>12271.701150000001</v>
      </c>
      <c r="T24" s="15">
        <v>0</v>
      </c>
      <c r="U24" s="15">
        <v>12271.701150000001</v>
      </c>
      <c r="V24" s="15">
        <v>12271.701150000001</v>
      </c>
      <c r="W24" s="15">
        <v>0</v>
      </c>
      <c r="X24" s="16"/>
    </row>
    <row r="25" spans="1:24" x14ac:dyDescent="0.25">
      <c r="A25" s="20" t="s">
        <v>97</v>
      </c>
      <c r="B25" s="14">
        <v>17</v>
      </c>
      <c r="C25" s="19" t="str">
        <f t="shared" si="0"/>
        <v xml:space="preserve"> 6 АТ ОЩАДБАНК</v>
      </c>
      <c r="D25" s="12" t="str">
        <f t="shared" si="1"/>
        <v>18</v>
      </c>
      <c r="E25" s="12" t="str">
        <f t="shared" si="2"/>
        <v>Поліграфічна діяльність, тиражування записаної інформації</v>
      </c>
      <c r="F25" s="15">
        <v>116424.62918</v>
      </c>
      <c r="G25" s="15">
        <v>116424.62918</v>
      </c>
      <c r="H25" s="15">
        <v>0</v>
      </c>
      <c r="I25" s="15">
        <v>173.18200999999999</v>
      </c>
      <c r="J25" s="15">
        <v>173.18200999999999</v>
      </c>
      <c r="K25" s="15">
        <v>0</v>
      </c>
      <c r="L25" s="15">
        <v>173.18200999999999</v>
      </c>
      <c r="M25" s="15">
        <v>173.18200999999999</v>
      </c>
      <c r="N25" s="15">
        <v>0</v>
      </c>
      <c r="O25" s="15">
        <v>116680.5175</v>
      </c>
      <c r="P25" s="15">
        <v>116680.5175</v>
      </c>
      <c r="Q25" s="15">
        <v>0</v>
      </c>
      <c r="R25" s="15">
        <v>173.29490000000001</v>
      </c>
      <c r="S25" s="15">
        <v>173.29490000000001</v>
      </c>
      <c r="T25" s="15">
        <v>0</v>
      </c>
      <c r="U25" s="15">
        <v>173.29490000000001</v>
      </c>
      <c r="V25" s="15">
        <v>173.29490000000001</v>
      </c>
      <c r="W25" s="15">
        <v>0</v>
      </c>
      <c r="X25" s="16"/>
    </row>
    <row r="26" spans="1:24" x14ac:dyDescent="0.25">
      <c r="A26" s="20" t="s">
        <v>96</v>
      </c>
      <c r="B26" s="14">
        <v>18</v>
      </c>
      <c r="C26" s="19" t="str">
        <f t="shared" si="0"/>
        <v xml:space="preserve"> 6 АТ ОЩАДБАНК</v>
      </c>
      <c r="D26" s="12" t="str">
        <f t="shared" si="1"/>
        <v>19</v>
      </c>
      <c r="E26" s="12" t="str">
        <f t="shared" si="2"/>
        <v>Виробництво коксу та продуктів нафтоперероблення</v>
      </c>
      <c r="F26" s="15">
        <v>2296.5586199999998</v>
      </c>
      <c r="G26" s="15">
        <v>2296.5586199999998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2417.4773500000001</v>
      </c>
      <c r="P26" s="15">
        <v>2417.4773500000001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6"/>
    </row>
    <row r="27" spans="1:24" x14ac:dyDescent="0.25">
      <c r="A27" s="20" t="s">
        <v>95</v>
      </c>
      <c r="B27" s="14">
        <v>19</v>
      </c>
      <c r="C27" s="19" t="str">
        <f t="shared" si="0"/>
        <v xml:space="preserve"> 6 АТ ОЩАДБАНК</v>
      </c>
      <c r="D27" s="12" t="str">
        <f t="shared" si="1"/>
        <v>20</v>
      </c>
      <c r="E27" s="12" t="str">
        <f t="shared" si="2"/>
        <v>Виробництво хімічних речовин і хімічної продукції</v>
      </c>
      <c r="F27" s="15">
        <v>381803.71646000003</v>
      </c>
      <c r="G27" s="15">
        <v>381803.71646000003</v>
      </c>
      <c r="H27" s="15">
        <v>0</v>
      </c>
      <c r="I27" s="15">
        <v>5131.1342299999997</v>
      </c>
      <c r="J27" s="15">
        <v>5131.1342299999997</v>
      </c>
      <c r="K27" s="15">
        <v>0</v>
      </c>
      <c r="L27" s="15">
        <v>5131.1342299999997</v>
      </c>
      <c r="M27" s="15">
        <v>5131.1342299999997</v>
      </c>
      <c r="N27" s="15">
        <v>0</v>
      </c>
      <c r="O27" s="15">
        <v>382250.04321999999</v>
      </c>
      <c r="P27" s="15">
        <v>382250.04321999999</v>
      </c>
      <c r="Q27" s="15">
        <v>0</v>
      </c>
      <c r="R27" s="15">
        <v>5123.4152199999999</v>
      </c>
      <c r="S27" s="15">
        <v>5123.4152199999999</v>
      </c>
      <c r="T27" s="15">
        <v>0</v>
      </c>
      <c r="U27" s="15">
        <v>5123.4152199999999</v>
      </c>
      <c r="V27" s="15">
        <v>5123.4152199999999</v>
      </c>
      <c r="W27" s="15">
        <v>0</v>
      </c>
      <c r="X27" s="16"/>
    </row>
    <row r="28" spans="1:24" ht="24" x14ac:dyDescent="0.25">
      <c r="A28" s="20" t="s">
        <v>94</v>
      </c>
      <c r="B28" s="14">
        <v>20</v>
      </c>
      <c r="C28" s="19" t="str">
        <f t="shared" si="0"/>
        <v xml:space="preserve"> 6 АТ ОЩАДБАНК</v>
      </c>
      <c r="D28" s="12" t="str">
        <f t="shared" si="1"/>
        <v>21</v>
      </c>
      <c r="E28" s="12" t="str">
        <f t="shared" si="2"/>
        <v>Виробництво основних фармацевтичних продуктів і фармацевтичних препаратів</v>
      </c>
      <c r="F28" s="15">
        <v>86850.208110000007</v>
      </c>
      <c r="G28" s="15">
        <v>86850.208110000007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86876.994630000001</v>
      </c>
      <c r="P28" s="15">
        <v>86876.994630000001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6"/>
    </row>
    <row r="29" spans="1:24" x14ac:dyDescent="0.25">
      <c r="A29" s="20" t="s">
        <v>93</v>
      </c>
      <c r="B29" s="14">
        <v>21</v>
      </c>
      <c r="C29" s="19" t="str">
        <f t="shared" si="0"/>
        <v xml:space="preserve"> 6 АТ ОЩАДБАНК</v>
      </c>
      <c r="D29" s="12" t="str">
        <f t="shared" si="1"/>
        <v>22</v>
      </c>
      <c r="E29" s="12" t="str">
        <f t="shared" si="2"/>
        <v>Виробництво гумових і пластмасових виробів</v>
      </c>
      <c r="F29" s="15">
        <v>582597.70935999998</v>
      </c>
      <c r="G29" s="15">
        <v>582597.70935999998</v>
      </c>
      <c r="H29" s="15">
        <v>0</v>
      </c>
      <c r="I29" s="15">
        <v>50710.786829999997</v>
      </c>
      <c r="J29" s="15">
        <v>50710.786829999997</v>
      </c>
      <c r="K29" s="15">
        <v>0</v>
      </c>
      <c r="L29" s="15">
        <v>50710.786829999997</v>
      </c>
      <c r="M29" s="15">
        <v>50710.786829999997</v>
      </c>
      <c r="N29" s="15">
        <v>0</v>
      </c>
      <c r="O29" s="15">
        <v>583853.34814999998</v>
      </c>
      <c r="P29" s="15">
        <v>583853.34814999998</v>
      </c>
      <c r="Q29" s="15">
        <v>0</v>
      </c>
      <c r="R29" s="15">
        <v>51035.97696</v>
      </c>
      <c r="S29" s="15">
        <v>51035.97696</v>
      </c>
      <c r="T29" s="15">
        <v>0</v>
      </c>
      <c r="U29" s="15">
        <v>51035.97696</v>
      </c>
      <c r="V29" s="15">
        <v>51035.97696</v>
      </c>
      <c r="W29" s="15">
        <v>0</v>
      </c>
      <c r="X29" s="16"/>
    </row>
    <row r="30" spans="1:24" x14ac:dyDescent="0.25">
      <c r="A30" s="20" t="s">
        <v>92</v>
      </c>
      <c r="B30" s="14">
        <v>22</v>
      </c>
      <c r="C30" s="19" t="str">
        <f t="shared" si="0"/>
        <v xml:space="preserve"> 6 АТ ОЩАДБАНК</v>
      </c>
      <c r="D30" s="12" t="str">
        <f t="shared" si="1"/>
        <v>23</v>
      </c>
      <c r="E30" s="12" t="str">
        <f t="shared" si="2"/>
        <v>Виробництво іншої неметалевої мінеральної продукції</v>
      </c>
      <c r="F30" s="15">
        <v>333109.75876</v>
      </c>
      <c r="G30" s="15">
        <v>333109.75876</v>
      </c>
      <c r="H30" s="15">
        <v>0</v>
      </c>
      <c r="I30" s="15">
        <v>5305.3848399999997</v>
      </c>
      <c r="J30" s="15">
        <v>5305.3848399999997</v>
      </c>
      <c r="K30" s="15">
        <v>0</v>
      </c>
      <c r="L30" s="15">
        <v>5305.3848399999997</v>
      </c>
      <c r="M30" s="15">
        <v>5305.3848399999997</v>
      </c>
      <c r="N30" s="15">
        <v>0</v>
      </c>
      <c r="O30" s="15">
        <v>334159.62737</v>
      </c>
      <c r="P30" s="15">
        <v>334159.62737</v>
      </c>
      <c r="Q30" s="15">
        <v>0</v>
      </c>
      <c r="R30" s="15">
        <v>5318.2195000000002</v>
      </c>
      <c r="S30" s="15">
        <v>5318.2195000000002</v>
      </c>
      <c r="T30" s="15">
        <v>0</v>
      </c>
      <c r="U30" s="15">
        <v>5318.2195000000002</v>
      </c>
      <c r="V30" s="15">
        <v>5318.2195000000002</v>
      </c>
      <c r="W30" s="15">
        <v>0</v>
      </c>
      <c r="X30" s="16"/>
    </row>
    <row r="31" spans="1:24" x14ac:dyDescent="0.25">
      <c r="A31" s="20" t="s">
        <v>91</v>
      </c>
      <c r="B31" s="14">
        <v>23</v>
      </c>
      <c r="C31" s="19" t="str">
        <f t="shared" si="0"/>
        <v xml:space="preserve"> 6 АТ ОЩАДБАНК</v>
      </c>
      <c r="D31" s="12" t="str">
        <f t="shared" si="1"/>
        <v>24</v>
      </c>
      <c r="E31" s="12" t="str">
        <f t="shared" si="2"/>
        <v>Металургійне виробництво</v>
      </c>
      <c r="F31" s="15">
        <v>4503234.2727399999</v>
      </c>
      <c r="G31" s="15">
        <v>212292.01177000001</v>
      </c>
      <c r="H31" s="15">
        <v>4290942.2609700002</v>
      </c>
      <c r="I31" s="15">
        <v>4293651.6381999999</v>
      </c>
      <c r="J31" s="15">
        <v>2709.3772300000001</v>
      </c>
      <c r="K31" s="15">
        <v>4290942.2609700002</v>
      </c>
      <c r="L31" s="15">
        <v>4293651.6381999999</v>
      </c>
      <c r="M31" s="15">
        <v>2709.3772300000001</v>
      </c>
      <c r="N31" s="15">
        <v>4290942.2609700002</v>
      </c>
      <c r="O31" s="15">
        <v>4503517.2284500003</v>
      </c>
      <c r="P31" s="15">
        <v>212574.96747999999</v>
      </c>
      <c r="Q31" s="15">
        <v>4290942.2609700002</v>
      </c>
      <c r="R31" s="15">
        <v>4293651.6381999999</v>
      </c>
      <c r="S31" s="15">
        <v>2709.3772300000001</v>
      </c>
      <c r="T31" s="15">
        <v>4290942.2609700002</v>
      </c>
      <c r="U31" s="15">
        <v>4293651.6381999999</v>
      </c>
      <c r="V31" s="15">
        <v>2709.3772300000001</v>
      </c>
      <c r="W31" s="15">
        <v>4290942.2609700002</v>
      </c>
      <c r="X31" s="16"/>
    </row>
    <row r="32" spans="1:24" x14ac:dyDescent="0.25">
      <c r="A32" s="20" t="s">
        <v>90</v>
      </c>
      <c r="B32" s="14">
        <v>24</v>
      </c>
      <c r="C32" s="19" t="str">
        <f t="shared" si="0"/>
        <v xml:space="preserve"> 6 АТ ОЩАДБАНК</v>
      </c>
      <c r="D32" s="12" t="str">
        <f t="shared" si="1"/>
        <v>25</v>
      </c>
      <c r="E32" s="12" t="str">
        <f t="shared" si="2"/>
        <v>Виробництво готових металевих виробів, крім машин і устатковання</v>
      </c>
      <c r="F32" s="15">
        <v>769423.12965999998</v>
      </c>
      <c r="G32" s="15">
        <v>769423.12965999998</v>
      </c>
      <c r="H32" s="15">
        <v>0</v>
      </c>
      <c r="I32" s="15">
        <v>14101.9084</v>
      </c>
      <c r="J32" s="15">
        <v>14101.9084</v>
      </c>
      <c r="K32" s="15">
        <v>0</v>
      </c>
      <c r="L32" s="15">
        <v>14101.9084</v>
      </c>
      <c r="M32" s="15">
        <v>14101.9084</v>
      </c>
      <c r="N32" s="15">
        <v>0</v>
      </c>
      <c r="O32" s="15">
        <v>771165.02949999995</v>
      </c>
      <c r="P32" s="15">
        <v>771165.02949999995</v>
      </c>
      <c r="Q32" s="15">
        <v>0</v>
      </c>
      <c r="R32" s="15">
        <v>14331.64402</v>
      </c>
      <c r="S32" s="15">
        <v>14331.64402</v>
      </c>
      <c r="T32" s="15">
        <v>0</v>
      </c>
      <c r="U32" s="15">
        <v>14331.64402</v>
      </c>
      <c r="V32" s="15">
        <v>14331.64402</v>
      </c>
      <c r="W32" s="15">
        <v>0</v>
      </c>
      <c r="X32" s="16"/>
    </row>
    <row r="33" spans="1:24" x14ac:dyDescent="0.25">
      <c r="A33" s="20" t="s">
        <v>89</v>
      </c>
      <c r="B33" s="14">
        <v>25</v>
      </c>
      <c r="C33" s="19" t="str">
        <f t="shared" si="0"/>
        <v xml:space="preserve"> 6 АТ ОЩАДБАНК</v>
      </c>
      <c r="D33" s="12" t="str">
        <f t="shared" si="1"/>
        <v>26</v>
      </c>
      <c r="E33" s="12" t="str">
        <f t="shared" si="2"/>
        <v>Виробництво комп'ютерів, електронної та оптичної продукції</v>
      </c>
      <c r="F33" s="15">
        <v>1819542.1772799999</v>
      </c>
      <c r="G33" s="15">
        <v>1819542.1772799999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1820924.02917</v>
      </c>
      <c r="P33" s="15">
        <v>1820924.02917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6"/>
    </row>
    <row r="34" spans="1:24" x14ac:dyDescent="0.25">
      <c r="A34" s="20" t="s">
        <v>88</v>
      </c>
      <c r="B34" s="14">
        <v>26</v>
      </c>
      <c r="C34" s="19" t="str">
        <f t="shared" si="0"/>
        <v xml:space="preserve"> 6 АТ ОЩАДБАНК</v>
      </c>
      <c r="D34" s="12" t="str">
        <f t="shared" si="1"/>
        <v>27</v>
      </c>
      <c r="E34" s="12" t="str">
        <f t="shared" si="2"/>
        <v>Виробництво електричного устатковання</v>
      </c>
      <c r="F34" s="15">
        <v>314081.69429999997</v>
      </c>
      <c r="G34" s="15">
        <v>314081.69429999997</v>
      </c>
      <c r="H34" s="15">
        <v>0</v>
      </c>
      <c r="I34" s="15">
        <v>66.073549999999997</v>
      </c>
      <c r="J34" s="15">
        <v>66.073549999999997</v>
      </c>
      <c r="K34" s="15">
        <v>0</v>
      </c>
      <c r="L34" s="15">
        <v>66.073549999999997</v>
      </c>
      <c r="M34" s="15">
        <v>66.073549999999997</v>
      </c>
      <c r="N34" s="15">
        <v>0</v>
      </c>
      <c r="O34" s="15">
        <v>314435.62198</v>
      </c>
      <c r="P34" s="15">
        <v>314435.62198</v>
      </c>
      <c r="Q34" s="15">
        <v>0</v>
      </c>
      <c r="R34" s="15">
        <v>66.073549999999997</v>
      </c>
      <c r="S34" s="15">
        <v>66.073549999999997</v>
      </c>
      <c r="T34" s="15">
        <v>0</v>
      </c>
      <c r="U34" s="15">
        <v>66.073549999999997</v>
      </c>
      <c r="V34" s="15">
        <v>66.073549999999997</v>
      </c>
      <c r="W34" s="15">
        <v>0</v>
      </c>
      <c r="X34" s="16"/>
    </row>
    <row r="35" spans="1:24" x14ac:dyDescent="0.25">
      <c r="A35" s="20" t="s">
        <v>87</v>
      </c>
      <c r="B35" s="14">
        <v>27</v>
      </c>
      <c r="C35" s="19" t="str">
        <f t="shared" si="0"/>
        <v xml:space="preserve"> 6 АТ ОЩАДБАНК</v>
      </c>
      <c r="D35" s="12" t="str">
        <f t="shared" si="1"/>
        <v>28</v>
      </c>
      <c r="E35" s="12" t="str">
        <f t="shared" si="2"/>
        <v>Виробництво машин і устатковання, н.в.і.у.</v>
      </c>
      <c r="F35" s="15">
        <v>445241.66181999998</v>
      </c>
      <c r="G35" s="15">
        <v>440498.20006</v>
      </c>
      <c r="H35" s="15">
        <v>4743.4617600000001</v>
      </c>
      <c r="I35" s="15">
        <v>66679.120599999995</v>
      </c>
      <c r="J35" s="15">
        <v>61935.658839999996</v>
      </c>
      <c r="K35" s="15">
        <v>4743.4617600000001</v>
      </c>
      <c r="L35" s="15">
        <v>66679.120599999995</v>
      </c>
      <c r="M35" s="15">
        <v>61935.658839999996</v>
      </c>
      <c r="N35" s="15">
        <v>4743.4617600000001</v>
      </c>
      <c r="O35" s="15">
        <v>447797.28195999999</v>
      </c>
      <c r="P35" s="15">
        <v>443053.27961000003</v>
      </c>
      <c r="Q35" s="15">
        <v>4744.0023499999998</v>
      </c>
      <c r="R35" s="15">
        <v>66680.603480000005</v>
      </c>
      <c r="S35" s="15">
        <v>61936.601130000003</v>
      </c>
      <c r="T35" s="15">
        <v>4744.0023499999998</v>
      </c>
      <c r="U35" s="15">
        <v>66680.603480000005</v>
      </c>
      <c r="V35" s="15">
        <v>61936.601130000003</v>
      </c>
      <c r="W35" s="15">
        <v>4744.0023499999998</v>
      </c>
      <c r="X35" s="16"/>
    </row>
    <row r="36" spans="1:24" x14ac:dyDescent="0.25">
      <c r="A36" s="20" t="s">
        <v>86</v>
      </c>
      <c r="B36" s="14">
        <v>28</v>
      </c>
      <c r="C36" s="19" t="str">
        <f t="shared" si="0"/>
        <v xml:space="preserve"> 6 АТ ОЩАДБАНК</v>
      </c>
      <c r="D36" s="12" t="str">
        <f t="shared" si="1"/>
        <v>29</v>
      </c>
      <c r="E36" s="12" t="str">
        <f t="shared" si="2"/>
        <v>Виробництво автотранспортних засобів, причепів і напівпричепів</v>
      </c>
      <c r="F36" s="15">
        <v>2371585.2938399999</v>
      </c>
      <c r="G36" s="15">
        <v>2371585.2938399999</v>
      </c>
      <c r="H36" s="15">
        <v>0</v>
      </c>
      <c r="I36" s="15">
        <v>10552.76784</v>
      </c>
      <c r="J36" s="15">
        <v>10552.76784</v>
      </c>
      <c r="K36" s="15">
        <v>0</v>
      </c>
      <c r="L36" s="15">
        <v>10552.76784</v>
      </c>
      <c r="M36" s="15">
        <v>10552.76784</v>
      </c>
      <c r="N36" s="15">
        <v>0</v>
      </c>
      <c r="O36" s="15">
        <v>2377039.3360299999</v>
      </c>
      <c r="P36" s="15">
        <v>2377039.3360299999</v>
      </c>
      <c r="Q36" s="15">
        <v>0</v>
      </c>
      <c r="R36" s="15">
        <v>10604.82627</v>
      </c>
      <c r="S36" s="15">
        <v>10604.82627</v>
      </c>
      <c r="T36" s="15">
        <v>0</v>
      </c>
      <c r="U36" s="15">
        <v>10604.82627</v>
      </c>
      <c r="V36" s="15">
        <v>10604.82627</v>
      </c>
      <c r="W36" s="15">
        <v>0</v>
      </c>
      <c r="X36" s="16"/>
    </row>
    <row r="37" spans="1:24" x14ac:dyDescent="0.25">
      <c r="A37" s="20" t="s">
        <v>85</v>
      </c>
      <c r="B37" s="14">
        <v>29</v>
      </c>
      <c r="C37" s="19" t="str">
        <f t="shared" si="0"/>
        <v xml:space="preserve"> 6 АТ ОЩАДБАНК</v>
      </c>
      <c r="D37" s="12" t="str">
        <f t="shared" si="1"/>
        <v>30</v>
      </c>
      <c r="E37" s="12" t="str">
        <f t="shared" si="2"/>
        <v>Виробництво інших транспортних засобів</v>
      </c>
      <c r="F37" s="15">
        <v>1937667.6073700001</v>
      </c>
      <c r="G37" s="15">
        <v>1937667.6073700001</v>
      </c>
      <c r="H37" s="15">
        <v>0</v>
      </c>
      <c r="I37" s="15">
        <v>1165.47956</v>
      </c>
      <c r="J37" s="15">
        <v>1165.47956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1938099.6263600001</v>
      </c>
      <c r="P37" s="15">
        <v>1938099.6263600001</v>
      </c>
      <c r="Q37" s="15">
        <v>0</v>
      </c>
      <c r="R37" s="15">
        <v>1165.47956</v>
      </c>
      <c r="S37" s="15">
        <v>1165.47956</v>
      </c>
      <c r="T37" s="15">
        <v>0</v>
      </c>
      <c r="U37" s="15">
        <v>1165.47956</v>
      </c>
      <c r="V37" s="15">
        <v>1165.47956</v>
      </c>
      <c r="W37" s="15">
        <v>0</v>
      </c>
      <c r="X37" s="16"/>
    </row>
    <row r="38" spans="1:24" x14ac:dyDescent="0.25">
      <c r="A38" s="20" t="s">
        <v>84</v>
      </c>
      <c r="B38" s="14">
        <v>30</v>
      </c>
      <c r="C38" s="19" t="str">
        <f t="shared" si="0"/>
        <v xml:space="preserve"> 6 АТ ОЩАДБАНК</v>
      </c>
      <c r="D38" s="12" t="str">
        <f t="shared" si="1"/>
        <v>31</v>
      </c>
      <c r="E38" s="12" t="str">
        <f t="shared" si="2"/>
        <v>Виробництво меблів</v>
      </c>
      <c r="F38" s="15">
        <v>298096.15665999998</v>
      </c>
      <c r="G38" s="15">
        <v>298096.15665999998</v>
      </c>
      <c r="H38" s="15">
        <v>0</v>
      </c>
      <c r="I38" s="15">
        <v>21424.752329999999</v>
      </c>
      <c r="J38" s="15">
        <v>21424.752329999999</v>
      </c>
      <c r="K38" s="15">
        <v>0</v>
      </c>
      <c r="L38" s="15">
        <v>21424.752329999999</v>
      </c>
      <c r="M38" s="15">
        <v>21424.752329999999</v>
      </c>
      <c r="N38" s="15">
        <v>0</v>
      </c>
      <c r="O38" s="15">
        <v>298742.89452999999</v>
      </c>
      <c r="P38" s="15">
        <v>298742.89452999999</v>
      </c>
      <c r="Q38" s="15">
        <v>0</v>
      </c>
      <c r="R38" s="15">
        <v>21534.771769999999</v>
      </c>
      <c r="S38" s="15">
        <v>21534.771769999999</v>
      </c>
      <c r="T38" s="15">
        <v>0</v>
      </c>
      <c r="U38" s="15">
        <v>21534.771769999999</v>
      </c>
      <c r="V38" s="15">
        <v>21534.771769999999</v>
      </c>
      <c r="W38" s="15">
        <v>0</v>
      </c>
      <c r="X38" s="16"/>
    </row>
    <row r="39" spans="1:24" x14ac:dyDescent="0.25">
      <c r="A39" s="20" t="s">
        <v>83</v>
      </c>
      <c r="B39" s="14">
        <v>31</v>
      </c>
      <c r="C39" s="19" t="str">
        <f t="shared" si="0"/>
        <v xml:space="preserve"> 6 АТ ОЩАДБАНК</v>
      </c>
      <c r="D39" s="12" t="str">
        <f t="shared" si="1"/>
        <v>32</v>
      </c>
      <c r="E39" s="12" t="str">
        <f t="shared" si="2"/>
        <v>Виробництво іншої продукції</v>
      </c>
      <c r="F39" s="15">
        <v>83012.264800000004</v>
      </c>
      <c r="G39" s="15">
        <v>83012.264800000004</v>
      </c>
      <c r="H39" s="15">
        <v>0</v>
      </c>
      <c r="I39" s="15">
        <v>1260.82943</v>
      </c>
      <c r="J39" s="15">
        <v>1260.82943</v>
      </c>
      <c r="K39" s="15">
        <v>0</v>
      </c>
      <c r="L39" s="15">
        <v>1260.82943</v>
      </c>
      <c r="M39" s="15">
        <v>1260.82943</v>
      </c>
      <c r="N39" s="15">
        <v>0</v>
      </c>
      <c r="O39" s="15">
        <v>83405.137329999998</v>
      </c>
      <c r="P39" s="15">
        <v>83405.137329999998</v>
      </c>
      <c r="Q39" s="15">
        <v>0</v>
      </c>
      <c r="R39" s="15">
        <v>1268.8107199999999</v>
      </c>
      <c r="S39" s="15">
        <v>1268.8107199999999</v>
      </c>
      <c r="T39" s="15">
        <v>0</v>
      </c>
      <c r="U39" s="15">
        <v>1268.8107199999999</v>
      </c>
      <c r="V39" s="15">
        <v>1268.8107199999999</v>
      </c>
      <c r="W39" s="15">
        <v>0</v>
      </c>
      <c r="X39" s="16"/>
    </row>
    <row r="40" spans="1:24" x14ac:dyDescent="0.25">
      <c r="A40" s="20" t="s">
        <v>82</v>
      </c>
      <c r="B40" s="14">
        <v>32</v>
      </c>
      <c r="C40" s="19" t="str">
        <f t="shared" si="0"/>
        <v xml:space="preserve"> 6 АТ ОЩАДБАНК</v>
      </c>
      <c r="D40" s="12" t="str">
        <f t="shared" si="1"/>
        <v>33</v>
      </c>
      <c r="E40" s="12" t="str">
        <f t="shared" si="2"/>
        <v>Ремонт і монтаж машин і устатковання</v>
      </c>
      <c r="F40" s="15">
        <v>87172.606109999993</v>
      </c>
      <c r="G40" s="15">
        <v>87172.606109999993</v>
      </c>
      <c r="H40" s="15">
        <v>0</v>
      </c>
      <c r="I40" s="15">
        <v>7124.4871000000003</v>
      </c>
      <c r="J40" s="15">
        <v>7124.4871000000003</v>
      </c>
      <c r="K40" s="15">
        <v>0</v>
      </c>
      <c r="L40" s="15">
        <v>7124.4871000000003</v>
      </c>
      <c r="M40" s="15">
        <v>7124.4871000000003</v>
      </c>
      <c r="N40" s="15">
        <v>0</v>
      </c>
      <c r="O40" s="15">
        <v>87605.244789999997</v>
      </c>
      <c r="P40" s="15">
        <v>87605.244789999997</v>
      </c>
      <c r="Q40" s="15">
        <v>0</v>
      </c>
      <c r="R40" s="15">
        <v>7126.4709400000002</v>
      </c>
      <c r="S40" s="15">
        <v>7126.4709400000002</v>
      </c>
      <c r="T40" s="15">
        <v>0</v>
      </c>
      <c r="U40" s="15">
        <v>7126.4709400000002</v>
      </c>
      <c r="V40" s="15">
        <v>7126.4709400000002</v>
      </c>
      <c r="W40" s="15">
        <v>0</v>
      </c>
      <c r="X40" s="16"/>
    </row>
    <row r="41" spans="1:24" x14ac:dyDescent="0.25">
      <c r="A41" s="20" t="s">
        <v>81</v>
      </c>
      <c r="B41" s="14">
        <v>33</v>
      </c>
      <c r="C41" s="19" t="str">
        <f t="shared" ref="C41:C72" si="3">MID(A41,4,14)</f>
        <v xml:space="preserve"> 6 АТ ОЩАДБАНК</v>
      </c>
      <c r="D41" s="12" t="str">
        <f t="shared" ref="D41:D72" si="4">IF(OR(MID(A41,1,2)="ZZ",MID(A41,1,2)="YY"),"Інше",MID(A41,1,2))</f>
        <v>35</v>
      </c>
      <c r="E41" s="12" t="str">
        <f t="shared" ref="E41:E72" si="5">MID(A41,19,200)</f>
        <v>Постачання електроенергії, газу, пари та кондиційованого повітря</v>
      </c>
      <c r="F41" s="15">
        <v>21177705.740370002</v>
      </c>
      <c r="G41" s="15">
        <v>6532507.3637499996</v>
      </c>
      <c r="H41" s="15">
        <v>14645198.37662</v>
      </c>
      <c r="I41" s="15">
        <v>7547076.5329600004</v>
      </c>
      <c r="J41" s="15">
        <v>10417.576779999999</v>
      </c>
      <c r="K41" s="15">
        <v>7536658.9561799997</v>
      </c>
      <c r="L41" s="15">
        <v>7547076.5329600004</v>
      </c>
      <c r="M41" s="15">
        <v>10417.576779999999</v>
      </c>
      <c r="N41" s="15">
        <v>7536658.9561799997</v>
      </c>
      <c r="O41" s="15">
        <v>22169108.508960001</v>
      </c>
      <c r="P41" s="15">
        <v>6992940.8266000003</v>
      </c>
      <c r="Q41" s="15">
        <v>15176167.682360001</v>
      </c>
      <c r="R41" s="15">
        <v>8073835.1941799996</v>
      </c>
      <c r="S41" s="15">
        <v>10417.576779999999</v>
      </c>
      <c r="T41" s="15">
        <v>8063417.6173999999</v>
      </c>
      <c r="U41" s="15">
        <v>8073835.1941799996</v>
      </c>
      <c r="V41" s="15">
        <v>10417.576779999999</v>
      </c>
      <c r="W41" s="15">
        <v>8063417.6173999999</v>
      </c>
      <c r="X41" s="16"/>
    </row>
    <row r="42" spans="1:24" x14ac:dyDescent="0.25">
      <c r="A42" s="20" t="s">
        <v>80</v>
      </c>
      <c r="B42" s="14">
        <v>34</v>
      </c>
      <c r="C42" s="19" t="str">
        <f t="shared" si="3"/>
        <v xml:space="preserve"> 6 АТ ОЩАДБАНК</v>
      </c>
      <c r="D42" s="12" t="str">
        <f t="shared" si="4"/>
        <v>36</v>
      </c>
      <c r="E42" s="12" t="str">
        <f t="shared" si="5"/>
        <v>Забір, очищення та постачання води</v>
      </c>
      <c r="F42" s="15">
        <v>13223.89141</v>
      </c>
      <c r="G42" s="15">
        <v>13223.89141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13303.48114</v>
      </c>
      <c r="P42" s="15">
        <v>13303.48114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6"/>
    </row>
    <row r="43" spans="1:24" x14ac:dyDescent="0.25">
      <c r="A43" s="20" t="s">
        <v>79</v>
      </c>
      <c r="B43" s="14">
        <v>35</v>
      </c>
      <c r="C43" s="19" t="str">
        <f t="shared" si="3"/>
        <v xml:space="preserve"> 6 АТ ОЩАДБАНК</v>
      </c>
      <c r="D43" s="12" t="str">
        <f t="shared" si="4"/>
        <v>37</v>
      </c>
      <c r="E43" s="12" t="str">
        <f t="shared" si="5"/>
        <v>Каналізація, відведення й очищення стічних вод</v>
      </c>
      <c r="F43" s="15">
        <v>1934.4512199999999</v>
      </c>
      <c r="G43" s="15">
        <v>1934.4512199999999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1955.67275</v>
      </c>
      <c r="P43" s="15">
        <v>1955.67275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6"/>
    </row>
    <row r="44" spans="1:24" x14ac:dyDescent="0.25">
      <c r="A44" s="20" t="s">
        <v>78</v>
      </c>
      <c r="B44" s="14">
        <v>36</v>
      </c>
      <c r="C44" s="19" t="str">
        <f t="shared" si="3"/>
        <v xml:space="preserve"> 6 АТ ОЩАДБАНК</v>
      </c>
      <c r="D44" s="12" t="str">
        <f t="shared" si="4"/>
        <v>38</v>
      </c>
      <c r="E44" s="12" t="str">
        <f t="shared" si="5"/>
        <v>Збирання, оброблення й видалення відходів; відновлення матеріалів</v>
      </c>
      <c r="F44" s="15">
        <v>8341.7709300000006</v>
      </c>
      <c r="G44" s="15">
        <v>8341.7709300000006</v>
      </c>
      <c r="H44" s="15">
        <v>0</v>
      </c>
      <c r="I44" s="15">
        <v>923.29340000000002</v>
      </c>
      <c r="J44" s="15">
        <v>923.29340000000002</v>
      </c>
      <c r="K44" s="15">
        <v>0</v>
      </c>
      <c r="L44" s="15">
        <v>923.29340000000002</v>
      </c>
      <c r="M44" s="15">
        <v>923.29340000000002</v>
      </c>
      <c r="N44" s="15">
        <v>0</v>
      </c>
      <c r="O44" s="15">
        <v>8529.1775400000006</v>
      </c>
      <c r="P44" s="15">
        <v>8529.1775400000006</v>
      </c>
      <c r="Q44" s="15">
        <v>0</v>
      </c>
      <c r="R44" s="15">
        <v>1054.6746000000001</v>
      </c>
      <c r="S44" s="15">
        <v>1054.6746000000001</v>
      </c>
      <c r="T44" s="15">
        <v>0</v>
      </c>
      <c r="U44" s="15">
        <v>1054.6746000000001</v>
      </c>
      <c r="V44" s="15">
        <v>1054.6746000000001</v>
      </c>
      <c r="W44" s="15">
        <v>0</v>
      </c>
      <c r="X44" s="16"/>
    </row>
    <row r="45" spans="1:24" x14ac:dyDescent="0.25">
      <c r="A45" s="20" t="s">
        <v>77</v>
      </c>
      <c r="B45" s="14">
        <v>37</v>
      </c>
      <c r="C45" s="19" t="str">
        <f t="shared" si="3"/>
        <v xml:space="preserve"> 6 АТ ОЩАДБАНК</v>
      </c>
      <c r="D45" s="12" t="str">
        <f t="shared" si="4"/>
        <v>39</v>
      </c>
      <c r="E45" s="12" t="str">
        <f t="shared" si="5"/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6"/>
    </row>
    <row r="46" spans="1:24" x14ac:dyDescent="0.25">
      <c r="A46" s="20" t="s">
        <v>76</v>
      </c>
      <c r="B46" s="14">
        <v>38</v>
      </c>
      <c r="C46" s="19" t="str">
        <f t="shared" si="3"/>
        <v xml:space="preserve"> 6 АТ ОЩАДБАНК</v>
      </c>
      <c r="D46" s="12" t="str">
        <f t="shared" si="4"/>
        <v>41</v>
      </c>
      <c r="E46" s="12" t="str">
        <f t="shared" si="5"/>
        <v>Будівництво будівель</v>
      </c>
      <c r="F46" s="15">
        <v>596669.40656000003</v>
      </c>
      <c r="G46" s="15">
        <v>596669.40656000003</v>
      </c>
      <c r="H46" s="15">
        <v>0</v>
      </c>
      <c r="I46" s="15">
        <v>321787.99300999998</v>
      </c>
      <c r="J46" s="15">
        <v>321787.99300999998</v>
      </c>
      <c r="K46" s="15">
        <v>0</v>
      </c>
      <c r="L46" s="15">
        <v>321787.99300999998</v>
      </c>
      <c r="M46" s="15">
        <v>321787.99300999998</v>
      </c>
      <c r="N46" s="15">
        <v>0</v>
      </c>
      <c r="O46" s="15">
        <v>598339.64414999995</v>
      </c>
      <c r="P46" s="15">
        <v>598339.64414999995</v>
      </c>
      <c r="Q46" s="15">
        <v>0</v>
      </c>
      <c r="R46" s="15">
        <v>321796.32893000002</v>
      </c>
      <c r="S46" s="15">
        <v>321796.32893000002</v>
      </c>
      <c r="T46" s="15">
        <v>0</v>
      </c>
      <c r="U46" s="15">
        <v>321796.32893000002</v>
      </c>
      <c r="V46" s="15">
        <v>321796.32893000002</v>
      </c>
      <c r="W46" s="15">
        <v>0</v>
      </c>
      <c r="X46" s="16"/>
    </row>
    <row r="47" spans="1:24" x14ac:dyDescent="0.25">
      <c r="A47" s="20" t="s">
        <v>75</v>
      </c>
      <c r="B47" s="14">
        <v>39</v>
      </c>
      <c r="C47" s="19" t="str">
        <f t="shared" si="3"/>
        <v xml:space="preserve"> 6 АТ ОЩАДБАНК</v>
      </c>
      <c r="D47" s="12" t="str">
        <f t="shared" si="4"/>
        <v>42</v>
      </c>
      <c r="E47" s="12" t="str">
        <f t="shared" si="5"/>
        <v>Будівництво споруд</v>
      </c>
      <c r="F47" s="15">
        <v>292754.09142000001</v>
      </c>
      <c r="G47" s="15">
        <v>292754.09142000001</v>
      </c>
      <c r="H47" s="15">
        <v>0</v>
      </c>
      <c r="I47" s="15">
        <v>3454.8562499999998</v>
      </c>
      <c r="J47" s="15">
        <v>3454.8562499999998</v>
      </c>
      <c r="K47" s="15">
        <v>0</v>
      </c>
      <c r="L47" s="15">
        <v>3454.8562499999998</v>
      </c>
      <c r="M47" s="15">
        <v>3454.8562499999998</v>
      </c>
      <c r="N47" s="15">
        <v>0</v>
      </c>
      <c r="O47" s="15">
        <v>293260.34651</v>
      </c>
      <c r="P47" s="15">
        <v>293260.34651</v>
      </c>
      <c r="Q47" s="15">
        <v>0</v>
      </c>
      <c r="R47" s="15">
        <v>3454.8562499999998</v>
      </c>
      <c r="S47" s="15">
        <v>3454.8562499999998</v>
      </c>
      <c r="T47" s="15">
        <v>0</v>
      </c>
      <c r="U47" s="15">
        <v>3454.8562499999998</v>
      </c>
      <c r="V47" s="15">
        <v>3454.8562499999998</v>
      </c>
      <c r="W47" s="15">
        <v>0</v>
      </c>
      <c r="X47" s="16"/>
    </row>
    <row r="48" spans="1:24" x14ac:dyDescent="0.25">
      <c r="A48" s="20" t="s">
        <v>74</v>
      </c>
      <c r="B48" s="14">
        <v>40</v>
      </c>
      <c r="C48" s="19" t="str">
        <f t="shared" si="3"/>
        <v xml:space="preserve"> 6 АТ ОЩАДБАНК</v>
      </c>
      <c r="D48" s="12" t="str">
        <f t="shared" si="4"/>
        <v>43</v>
      </c>
      <c r="E48" s="12" t="str">
        <f t="shared" si="5"/>
        <v>Спеціалізовані будівельні роботи</v>
      </c>
      <c r="F48" s="15">
        <v>289003.63309000002</v>
      </c>
      <c r="G48" s="15">
        <v>289003.63309000002</v>
      </c>
      <c r="H48" s="15">
        <v>0</v>
      </c>
      <c r="I48" s="15">
        <v>17789.541450000001</v>
      </c>
      <c r="J48" s="15">
        <v>17789.541450000001</v>
      </c>
      <c r="K48" s="15">
        <v>0</v>
      </c>
      <c r="L48" s="15">
        <v>17789.541450000001</v>
      </c>
      <c r="M48" s="15">
        <v>17789.541450000001</v>
      </c>
      <c r="N48" s="15">
        <v>0</v>
      </c>
      <c r="O48" s="15">
        <v>290693.69935000001</v>
      </c>
      <c r="P48" s="15">
        <v>290693.69935000001</v>
      </c>
      <c r="Q48" s="15">
        <v>0</v>
      </c>
      <c r="R48" s="15">
        <v>17868.954030000001</v>
      </c>
      <c r="S48" s="15">
        <v>17868.954030000001</v>
      </c>
      <c r="T48" s="15">
        <v>0</v>
      </c>
      <c r="U48" s="15">
        <v>17868.954030000001</v>
      </c>
      <c r="V48" s="15">
        <v>17868.954030000001</v>
      </c>
      <c r="W48" s="15">
        <v>0</v>
      </c>
      <c r="X48" s="16"/>
    </row>
    <row r="49" spans="1:24" ht="24" x14ac:dyDescent="0.25">
      <c r="A49" s="20" t="s">
        <v>73</v>
      </c>
      <c r="B49" s="14">
        <v>41</v>
      </c>
      <c r="C49" s="19" t="str">
        <f t="shared" si="3"/>
        <v xml:space="preserve"> 6 АТ ОЩАДБАНК</v>
      </c>
      <c r="D49" s="12" t="str">
        <f t="shared" si="4"/>
        <v>45</v>
      </c>
      <c r="E49" s="12" t="str">
        <f t="shared" si="5"/>
        <v>Оптова та роздрібна торгівля автотранспортними засобами та мотоциклами, їх ремонт</v>
      </c>
      <c r="F49" s="15">
        <v>393033.16032999998</v>
      </c>
      <c r="G49" s="15">
        <v>393033.16032999998</v>
      </c>
      <c r="H49" s="15">
        <v>0</v>
      </c>
      <c r="I49" s="15">
        <v>9121.6259499999996</v>
      </c>
      <c r="J49" s="15">
        <v>9121.6259499999996</v>
      </c>
      <c r="K49" s="15">
        <v>0</v>
      </c>
      <c r="L49" s="15">
        <v>12969.63789</v>
      </c>
      <c r="M49" s="15">
        <v>12969.63789</v>
      </c>
      <c r="N49" s="15">
        <v>0</v>
      </c>
      <c r="O49" s="15">
        <v>403537.01202999998</v>
      </c>
      <c r="P49" s="15">
        <v>403537.01202999998</v>
      </c>
      <c r="Q49" s="15">
        <v>0</v>
      </c>
      <c r="R49" s="15">
        <v>9154.7379000000001</v>
      </c>
      <c r="S49" s="15">
        <v>9154.7379000000001</v>
      </c>
      <c r="T49" s="15">
        <v>0</v>
      </c>
      <c r="U49" s="15">
        <v>21851.58915</v>
      </c>
      <c r="V49" s="15">
        <v>21851.58915</v>
      </c>
      <c r="W49" s="15">
        <v>0</v>
      </c>
      <c r="X49" s="16"/>
    </row>
    <row r="50" spans="1:24" ht="24" x14ac:dyDescent="0.25">
      <c r="A50" s="20" t="s">
        <v>72</v>
      </c>
      <c r="B50" s="14">
        <v>42</v>
      </c>
      <c r="C50" s="19" t="str">
        <f t="shared" si="3"/>
        <v xml:space="preserve"> 6 АТ ОЩАДБАНК</v>
      </c>
      <c r="D50" s="12" t="str">
        <f t="shared" si="4"/>
        <v>46</v>
      </c>
      <c r="E50" s="12" t="str">
        <f t="shared" si="5"/>
        <v>Оптова торгівля, крім торгівлі автотранспортними засобами та мотоциклами</v>
      </c>
      <c r="F50" s="15">
        <v>26564263.662050001</v>
      </c>
      <c r="G50" s="15">
        <v>20005617.343940001</v>
      </c>
      <c r="H50" s="15">
        <v>6558646.3181100003</v>
      </c>
      <c r="I50" s="15">
        <v>4840599.0836699996</v>
      </c>
      <c r="J50" s="15">
        <v>189652.69748</v>
      </c>
      <c r="K50" s="15">
        <v>4650946.38619</v>
      </c>
      <c r="L50" s="15">
        <v>4848764.7220999999</v>
      </c>
      <c r="M50" s="15">
        <v>197818.33590999999</v>
      </c>
      <c r="N50" s="15">
        <v>4650946.38619</v>
      </c>
      <c r="O50" s="15">
        <v>26620005.0363</v>
      </c>
      <c r="P50" s="15">
        <v>19878509.594409999</v>
      </c>
      <c r="Q50" s="15">
        <v>6741495.4418900004</v>
      </c>
      <c r="R50" s="15">
        <v>5024826.2785400003</v>
      </c>
      <c r="S50" s="15">
        <v>189716.80611999999</v>
      </c>
      <c r="T50" s="15">
        <v>4835109.4724199995</v>
      </c>
      <c r="U50" s="15">
        <v>5033057.7044200003</v>
      </c>
      <c r="V50" s="15">
        <v>197948.23199999999</v>
      </c>
      <c r="W50" s="15">
        <v>4835109.4724199995</v>
      </c>
      <c r="X50" s="16"/>
    </row>
    <row r="51" spans="1:24" ht="24" x14ac:dyDescent="0.25">
      <c r="A51" s="20" t="s">
        <v>71</v>
      </c>
      <c r="B51" s="14">
        <v>43</v>
      </c>
      <c r="C51" s="19" t="str">
        <f t="shared" si="3"/>
        <v xml:space="preserve"> 6 АТ ОЩАДБАНК</v>
      </c>
      <c r="D51" s="12" t="str">
        <f t="shared" si="4"/>
        <v>47</v>
      </c>
      <c r="E51" s="12" t="str">
        <f t="shared" si="5"/>
        <v>Роздрібна торгівля, крім торгівлі автотранспортними засобами та мотоциклами</v>
      </c>
      <c r="F51" s="15">
        <v>5505551.4908699999</v>
      </c>
      <c r="G51" s="15">
        <v>2311870.5118200001</v>
      </c>
      <c r="H51" s="15">
        <v>3193680.9790500002</v>
      </c>
      <c r="I51" s="15">
        <v>276003.74534999998</v>
      </c>
      <c r="J51" s="15">
        <v>276003.74534999998</v>
      </c>
      <c r="K51" s="15">
        <v>0</v>
      </c>
      <c r="L51" s="15">
        <v>275992.18848000001</v>
      </c>
      <c r="M51" s="15">
        <v>275992.18848000001</v>
      </c>
      <c r="N51" s="15">
        <v>0</v>
      </c>
      <c r="O51" s="15">
        <v>9401204.03204</v>
      </c>
      <c r="P51" s="15">
        <v>6215953.0942799998</v>
      </c>
      <c r="Q51" s="15">
        <v>3185250.9377600001</v>
      </c>
      <c r="R51" s="15">
        <v>4176081.3185899998</v>
      </c>
      <c r="S51" s="15">
        <v>4176081.3185899998</v>
      </c>
      <c r="T51" s="15">
        <v>0</v>
      </c>
      <c r="U51" s="15">
        <v>4176069.5390400002</v>
      </c>
      <c r="V51" s="15">
        <v>4176069.5390400002</v>
      </c>
      <c r="W51" s="15">
        <v>0</v>
      </c>
      <c r="X51" s="16"/>
    </row>
    <row r="52" spans="1:24" x14ac:dyDescent="0.25">
      <c r="A52" s="20" t="s">
        <v>70</v>
      </c>
      <c r="B52" s="14">
        <v>44</v>
      </c>
      <c r="C52" s="19" t="str">
        <f t="shared" si="3"/>
        <v xml:space="preserve"> 6 АТ ОЩАДБАНК</v>
      </c>
      <c r="D52" s="12" t="str">
        <f t="shared" si="4"/>
        <v>49</v>
      </c>
      <c r="E52" s="12" t="str">
        <f t="shared" si="5"/>
        <v>Наземний і трубопровідний транспорт</v>
      </c>
      <c r="F52" s="15">
        <v>649138.96484000003</v>
      </c>
      <c r="G52" s="15">
        <v>649138.96484000003</v>
      </c>
      <c r="H52" s="15">
        <v>0</v>
      </c>
      <c r="I52" s="15">
        <v>47533.1947</v>
      </c>
      <c r="J52" s="15">
        <v>47533.1947</v>
      </c>
      <c r="K52" s="15">
        <v>0</v>
      </c>
      <c r="L52" s="15">
        <v>47533.1947</v>
      </c>
      <c r="M52" s="15">
        <v>47533.1947</v>
      </c>
      <c r="N52" s="15">
        <v>0</v>
      </c>
      <c r="O52" s="15">
        <v>654727.97204000002</v>
      </c>
      <c r="P52" s="15">
        <v>654727.97204000002</v>
      </c>
      <c r="Q52" s="15">
        <v>0</v>
      </c>
      <c r="R52" s="15">
        <v>47652.093580000001</v>
      </c>
      <c r="S52" s="15">
        <v>47652.093580000001</v>
      </c>
      <c r="T52" s="15">
        <v>0</v>
      </c>
      <c r="U52" s="15">
        <v>47652.093580000001</v>
      </c>
      <c r="V52" s="15">
        <v>47652.093580000001</v>
      </c>
      <c r="W52" s="15">
        <v>0</v>
      </c>
      <c r="X52" s="16"/>
    </row>
    <row r="53" spans="1:24" x14ac:dyDescent="0.25">
      <c r="A53" s="20" t="s">
        <v>69</v>
      </c>
      <c r="B53" s="14">
        <v>45</v>
      </c>
      <c r="C53" s="19" t="str">
        <f t="shared" si="3"/>
        <v xml:space="preserve"> 6 АТ ОЩАДБАНК</v>
      </c>
      <c r="D53" s="12" t="str">
        <f t="shared" si="4"/>
        <v>50</v>
      </c>
      <c r="E53" s="12" t="str">
        <f t="shared" si="5"/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6"/>
    </row>
    <row r="54" spans="1:24" x14ac:dyDescent="0.25">
      <c r="A54" s="20" t="s">
        <v>68</v>
      </c>
      <c r="B54" s="14">
        <v>46</v>
      </c>
      <c r="C54" s="19" t="str">
        <f t="shared" si="3"/>
        <v xml:space="preserve"> 6 АТ ОЩАДБАНК</v>
      </c>
      <c r="D54" s="12" t="str">
        <f t="shared" si="4"/>
        <v>51</v>
      </c>
      <c r="E54" s="12" t="str">
        <f t="shared" si="5"/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6"/>
    </row>
    <row r="55" spans="1:24" x14ac:dyDescent="0.25">
      <c r="A55" s="20" t="s">
        <v>67</v>
      </c>
      <c r="B55" s="14">
        <v>47</v>
      </c>
      <c r="C55" s="19" t="str">
        <f t="shared" si="3"/>
        <v xml:space="preserve"> 6 АТ ОЩАДБАНК</v>
      </c>
      <c r="D55" s="12" t="str">
        <f t="shared" si="4"/>
        <v>52</v>
      </c>
      <c r="E55" s="12" t="str">
        <f t="shared" si="5"/>
        <v>Складське господарство та допоміжна діяльність у сфері транспорту</v>
      </c>
      <c r="F55" s="15">
        <v>121051.91302000001</v>
      </c>
      <c r="G55" s="15">
        <v>121048.99460999999</v>
      </c>
      <c r="H55" s="15">
        <v>2.9184100000000002</v>
      </c>
      <c r="I55" s="15">
        <v>50200.940309999998</v>
      </c>
      <c r="J55" s="15">
        <v>50200.940309999998</v>
      </c>
      <c r="K55" s="15">
        <v>0</v>
      </c>
      <c r="L55" s="15">
        <v>50200.940309999998</v>
      </c>
      <c r="M55" s="15">
        <v>50200.940309999998</v>
      </c>
      <c r="N55" s="15">
        <v>0</v>
      </c>
      <c r="O55" s="15">
        <v>121802.97816</v>
      </c>
      <c r="P55" s="15">
        <v>121802.97816</v>
      </c>
      <c r="Q55" s="15">
        <v>0</v>
      </c>
      <c r="R55" s="15">
        <v>50151.420709999999</v>
      </c>
      <c r="S55" s="15">
        <v>50151.420709999999</v>
      </c>
      <c r="T55" s="15">
        <v>0</v>
      </c>
      <c r="U55" s="15">
        <v>50151.420709999999</v>
      </c>
      <c r="V55" s="15">
        <v>50151.420709999999</v>
      </c>
      <c r="W55" s="15">
        <v>0</v>
      </c>
      <c r="X55" s="16"/>
    </row>
    <row r="56" spans="1:24" x14ac:dyDescent="0.25">
      <c r="A56" s="20" t="s">
        <v>66</v>
      </c>
      <c r="B56" s="14">
        <v>48</v>
      </c>
      <c r="C56" s="19" t="str">
        <f t="shared" si="3"/>
        <v xml:space="preserve"> 6 АТ ОЩАДБАНК</v>
      </c>
      <c r="D56" s="12" t="str">
        <f t="shared" si="4"/>
        <v>53</v>
      </c>
      <c r="E56" s="12" t="str">
        <f t="shared" si="5"/>
        <v>Поштова та кур'єрська діяльність</v>
      </c>
      <c r="F56" s="15">
        <v>1052.2552000000001</v>
      </c>
      <c r="G56" s="15">
        <v>1052.2552000000001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1050.09636</v>
      </c>
      <c r="P56" s="15">
        <v>1050.09636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6"/>
    </row>
    <row r="57" spans="1:24" x14ac:dyDescent="0.25">
      <c r="A57" s="20" t="s">
        <v>65</v>
      </c>
      <c r="B57" s="14">
        <v>49</v>
      </c>
      <c r="C57" s="19" t="str">
        <f t="shared" si="3"/>
        <v xml:space="preserve"> 6 АТ ОЩАДБАНК</v>
      </c>
      <c r="D57" s="12" t="str">
        <f t="shared" si="4"/>
        <v>55</v>
      </c>
      <c r="E57" s="12" t="str">
        <f t="shared" si="5"/>
        <v>Тимчасове розміщування</v>
      </c>
      <c r="F57" s="15">
        <v>61652.901740000001</v>
      </c>
      <c r="G57" s="15">
        <v>61652.901740000001</v>
      </c>
      <c r="H57" s="15">
        <v>0</v>
      </c>
      <c r="I57" s="15">
        <v>1000.50067</v>
      </c>
      <c r="J57" s="15">
        <v>1000.50067</v>
      </c>
      <c r="K57" s="15">
        <v>0</v>
      </c>
      <c r="L57" s="15">
        <v>1000.50067</v>
      </c>
      <c r="M57" s="15">
        <v>1000.50067</v>
      </c>
      <c r="N57" s="15">
        <v>0</v>
      </c>
      <c r="O57" s="15">
        <v>62885.053610000003</v>
      </c>
      <c r="P57" s="15">
        <v>62885.053610000003</v>
      </c>
      <c r="Q57" s="15">
        <v>0</v>
      </c>
      <c r="R57" s="15">
        <v>1003.87148</v>
      </c>
      <c r="S57" s="15">
        <v>1003.87148</v>
      </c>
      <c r="T57" s="15">
        <v>0</v>
      </c>
      <c r="U57" s="15">
        <v>1003.87148</v>
      </c>
      <c r="V57" s="15">
        <v>1003.87148</v>
      </c>
      <c r="W57" s="15">
        <v>0</v>
      </c>
      <c r="X57" s="16"/>
    </row>
    <row r="58" spans="1:24" x14ac:dyDescent="0.25">
      <c r="A58" s="20" t="s">
        <v>64</v>
      </c>
      <c r="B58" s="14">
        <v>50</v>
      </c>
      <c r="C58" s="19" t="str">
        <f t="shared" si="3"/>
        <v xml:space="preserve"> 6 АТ ОЩАДБАНК</v>
      </c>
      <c r="D58" s="12" t="str">
        <f t="shared" si="4"/>
        <v>56</v>
      </c>
      <c r="E58" s="12" t="str">
        <f t="shared" si="5"/>
        <v>Діяльність із забезпечення стравами та напоями</v>
      </c>
      <c r="F58" s="15">
        <v>236637.77492</v>
      </c>
      <c r="G58" s="15">
        <v>236637.77492</v>
      </c>
      <c r="H58" s="15">
        <v>0</v>
      </c>
      <c r="I58" s="15">
        <v>15653.279829999999</v>
      </c>
      <c r="J58" s="15">
        <v>15653.279829999999</v>
      </c>
      <c r="K58" s="15">
        <v>0</v>
      </c>
      <c r="L58" s="15">
        <v>15653.279829999999</v>
      </c>
      <c r="M58" s="15">
        <v>15653.279829999999</v>
      </c>
      <c r="N58" s="15">
        <v>0</v>
      </c>
      <c r="O58" s="15">
        <v>237030.74577000001</v>
      </c>
      <c r="P58" s="15">
        <v>237030.74577000001</v>
      </c>
      <c r="Q58" s="15">
        <v>0</v>
      </c>
      <c r="R58" s="15">
        <v>15685.76174</v>
      </c>
      <c r="S58" s="15">
        <v>15685.76174</v>
      </c>
      <c r="T58" s="15">
        <v>0</v>
      </c>
      <c r="U58" s="15">
        <v>15685.76174</v>
      </c>
      <c r="V58" s="15">
        <v>15685.76174</v>
      </c>
      <c r="W58" s="15">
        <v>0</v>
      </c>
      <c r="X58" s="16"/>
    </row>
    <row r="59" spans="1:24" x14ac:dyDescent="0.25">
      <c r="A59" s="20" t="s">
        <v>63</v>
      </c>
      <c r="B59" s="14">
        <v>51</v>
      </c>
      <c r="C59" s="19" t="str">
        <f t="shared" si="3"/>
        <v xml:space="preserve"> 6 АТ ОЩАДБАНК</v>
      </c>
      <c r="D59" s="12" t="str">
        <f t="shared" si="4"/>
        <v>58</v>
      </c>
      <c r="E59" s="12" t="str">
        <f t="shared" si="5"/>
        <v>Видавнича діяльність</v>
      </c>
      <c r="F59" s="15">
        <v>9217.5799399999996</v>
      </c>
      <c r="G59" s="15">
        <v>9217.5799399999996</v>
      </c>
      <c r="H59" s="15">
        <v>0</v>
      </c>
      <c r="I59" s="15">
        <v>33.95364</v>
      </c>
      <c r="J59" s="15">
        <v>33.95364</v>
      </c>
      <c r="K59" s="15">
        <v>0</v>
      </c>
      <c r="L59" s="15">
        <v>33.95364</v>
      </c>
      <c r="M59" s="15">
        <v>33.95364</v>
      </c>
      <c r="N59" s="15">
        <v>0</v>
      </c>
      <c r="O59" s="15">
        <v>9232.7154499999997</v>
      </c>
      <c r="P59" s="15">
        <v>9232.7154499999997</v>
      </c>
      <c r="Q59" s="15">
        <v>0</v>
      </c>
      <c r="R59" s="15">
        <v>33.95364</v>
      </c>
      <c r="S59" s="15">
        <v>33.95364</v>
      </c>
      <c r="T59" s="15">
        <v>0</v>
      </c>
      <c r="U59" s="15">
        <v>33.95364</v>
      </c>
      <c r="V59" s="15">
        <v>33.95364</v>
      </c>
      <c r="W59" s="15">
        <v>0</v>
      </c>
      <c r="X59" s="16"/>
    </row>
    <row r="60" spans="1:24" ht="24" x14ac:dyDescent="0.25">
      <c r="A60" s="20" t="s">
        <v>62</v>
      </c>
      <c r="B60" s="14">
        <v>52</v>
      </c>
      <c r="C60" s="19" t="str">
        <f t="shared" si="3"/>
        <v xml:space="preserve"> 6 АТ ОЩАДБАНК</v>
      </c>
      <c r="D60" s="12" t="str">
        <f t="shared" si="4"/>
        <v>59</v>
      </c>
      <c r="E60" s="12" t="str">
        <f t="shared" si="5"/>
        <v>Виробництво кіно- та відеофільмів, телевізійних програм, видання звукозаписів</v>
      </c>
      <c r="F60" s="15">
        <v>1434.9499000000001</v>
      </c>
      <c r="G60" s="15">
        <v>1434.9499000000001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1438.6990900000001</v>
      </c>
      <c r="P60" s="15">
        <v>1438.6990900000001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6"/>
    </row>
    <row r="61" spans="1:24" x14ac:dyDescent="0.25">
      <c r="A61" s="20" t="s">
        <v>61</v>
      </c>
      <c r="B61" s="14">
        <v>53</v>
      </c>
      <c r="C61" s="19" t="str">
        <f t="shared" si="3"/>
        <v xml:space="preserve"> 6 АТ ОЩАДБАНК</v>
      </c>
      <c r="D61" s="12" t="str">
        <f t="shared" si="4"/>
        <v>60</v>
      </c>
      <c r="E61" s="12" t="str">
        <f t="shared" si="5"/>
        <v>Діяльність у сфері радіомовлення та телевізійного мовлення</v>
      </c>
      <c r="F61" s="15">
        <v>2715.76649</v>
      </c>
      <c r="G61" s="15">
        <v>2715.76649</v>
      </c>
      <c r="H61" s="15">
        <v>0</v>
      </c>
      <c r="I61" s="15">
        <v>1535.22713</v>
      </c>
      <c r="J61" s="15">
        <v>1535.22713</v>
      </c>
      <c r="K61" s="15">
        <v>0</v>
      </c>
      <c r="L61" s="15">
        <v>1535.22713</v>
      </c>
      <c r="M61" s="15">
        <v>1535.22713</v>
      </c>
      <c r="N61" s="15">
        <v>0</v>
      </c>
      <c r="O61" s="15">
        <v>2722.0032700000002</v>
      </c>
      <c r="P61" s="15">
        <v>2722.0032700000002</v>
      </c>
      <c r="Q61" s="15">
        <v>0</v>
      </c>
      <c r="R61" s="15">
        <v>1535.22713</v>
      </c>
      <c r="S61" s="15">
        <v>1535.22713</v>
      </c>
      <c r="T61" s="15">
        <v>0</v>
      </c>
      <c r="U61" s="15">
        <v>1535.22713</v>
      </c>
      <c r="V61" s="15">
        <v>1535.22713</v>
      </c>
      <c r="W61" s="15">
        <v>0</v>
      </c>
      <c r="X61" s="16"/>
    </row>
    <row r="62" spans="1:24" x14ac:dyDescent="0.25">
      <c r="A62" s="20" t="s">
        <v>60</v>
      </c>
      <c r="B62" s="14">
        <v>54</v>
      </c>
      <c r="C62" s="19" t="str">
        <f t="shared" si="3"/>
        <v xml:space="preserve"> 6 АТ ОЩАДБАНК</v>
      </c>
      <c r="D62" s="12" t="str">
        <f t="shared" si="4"/>
        <v>61</v>
      </c>
      <c r="E62" s="12" t="str">
        <f t="shared" si="5"/>
        <v>Телекомунікації (електрозв'язок)</v>
      </c>
      <c r="F62" s="15">
        <v>18688.047760000001</v>
      </c>
      <c r="G62" s="15">
        <v>18688.047760000001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18778.959190000001</v>
      </c>
      <c r="P62" s="15">
        <v>18778.959190000001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6"/>
    </row>
    <row r="63" spans="1:24" ht="24" x14ac:dyDescent="0.25">
      <c r="A63" s="20" t="s">
        <v>59</v>
      </c>
      <c r="B63" s="14">
        <v>55</v>
      </c>
      <c r="C63" s="19" t="str">
        <f t="shared" si="3"/>
        <v xml:space="preserve"> 6 АТ ОЩАДБАНК</v>
      </c>
      <c r="D63" s="12" t="str">
        <f t="shared" si="4"/>
        <v>62</v>
      </c>
      <c r="E63" s="12" t="str">
        <f t="shared" si="5"/>
        <v>Комп'ютерне програмування, консультування та пов'язана з ними діяльність</v>
      </c>
      <c r="F63" s="15">
        <v>22845.09057</v>
      </c>
      <c r="G63" s="15">
        <v>22845.09057</v>
      </c>
      <c r="H63" s="15">
        <v>0</v>
      </c>
      <c r="I63" s="15">
        <v>1.7729999999999999E-2</v>
      </c>
      <c r="J63" s="15">
        <v>1.7729999999999999E-2</v>
      </c>
      <c r="K63" s="15">
        <v>0</v>
      </c>
      <c r="L63" s="15">
        <v>1.7729999999999999E-2</v>
      </c>
      <c r="M63" s="15">
        <v>1.7729999999999999E-2</v>
      </c>
      <c r="N63" s="15">
        <v>0</v>
      </c>
      <c r="O63" s="15">
        <v>23078.451260000002</v>
      </c>
      <c r="P63" s="15">
        <v>23078.451260000002</v>
      </c>
      <c r="Q63" s="15">
        <v>0</v>
      </c>
      <c r="R63" s="15">
        <v>1.7729999999999999E-2</v>
      </c>
      <c r="S63" s="15">
        <v>1.7729999999999999E-2</v>
      </c>
      <c r="T63" s="15">
        <v>0</v>
      </c>
      <c r="U63" s="15">
        <v>1.7729999999999999E-2</v>
      </c>
      <c r="V63" s="15">
        <v>1.7729999999999999E-2</v>
      </c>
      <c r="W63" s="15">
        <v>0</v>
      </c>
      <c r="X63" s="16"/>
    </row>
    <row r="64" spans="1:24" x14ac:dyDescent="0.25">
      <c r="A64" s="20" t="s">
        <v>58</v>
      </c>
      <c r="B64" s="14">
        <v>56</v>
      </c>
      <c r="C64" s="19" t="str">
        <f t="shared" si="3"/>
        <v xml:space="preserve"> 6 АТ ОЩАДБАНК</v>
      </c>
      <c r="D64" s="12" t="str">
        <f t="shared" si="4"/>
        <v>63</v>
      </c>
      <c r="E64" s="12" t="str">
        <f t="shared" si="5"/>
        <v>Надання інформаційних послуг</v>
      </c>
      <c r="F64" s="15">
        <v>18681.744770000001</v>
      </c>
      <c r="G64" s="15">
        <v>18681.744770000001</v>
      </c>
      <c r="H64" s="15">
        <v>0</v>
      </c>
      <c r="I64" s="15">
        <v>186.03117</v>
      </c>
      <c r="J64" s="15">
        <v>186.03117</v>
      </c>
      <c r="K64" s="15">
        <v>0</v>
      </c>
      <c r="L64" s="15">
        <v>186.03117</v>
      </c>
      <c r="M64" s="15">
        <v>186.03117</v>
      </c>
      <c r="N64" s="15">
        <v>0</v>
      </c>
      <c r="O64" s="15">
        <v>19345.987649999999</v>
      </c>
      <c r="P64" s="15">
        <v>19345.987649999999</v>
      </c>
      <c r="Q64" s="15">
        <v>0</v>
      </c>
      <c r="R64" s="15">
        <v>186.93546000000001</v>
      </c>
      <c r="S64" s="15">
        <v>186.93546000000001</v>
      </c>
      <c r="T64" s="15">
        <v>0</v>
      </c>
      <c r="U64" s="15">
        <v>186.93546000000001</v>
      </c>
      <c r="V64" s="15">
        <v>186.93546000000001</v>
      </c>
      <c r="W64" s="15">
        <v>0</v>
      </c>
      <c r="X64" s="16"/>
    </row>
    <row r="65" spans="1:24" ht="24" x14ac:dyDescent="0.25">
      <c r="A65" s="20" t="s">
        <v>57</v>
      </c>
      <c r="B65" s="14">
        <v>57</v>
      </c>
      <c r="C65" s="19" t="str">
        <f t="shared" si="3"/>
        <v xml:space="preserve"> 6 АТ ОЩАДБАНК</v>
      </c>
      <c r="D65" s="12" t="str">
        <f t="shared" si="4"/>
        <v>64</v>
      </c>
      <c r="E65" s="12" t="str">
        <f t="shared" si="5"/>
        <v>Надання фінансових послуг, крім страхування та пенсійного забезпечення</v>
      </c>
      <c r="F65" s="15">
        <v>7653637.6920800004</v>
      </c>
      <c r="G65" s="15">
        <v>7613615.0823499998</v>
      </c>
      <c r="H65" s="15">
        <v>40022.609729999996</v>
      </c>
      <c r="I65" s="15">
        <v>409512.59297</v>
      </c>
      <c r="J65" s="15">
        <v>409512.59297</v>
      </c>
      <c r="K65" s="15">
        <v>0</v>
      </c>
      <c r="L65" s="15">
        <v>409512.59297</v>
      </c>
      <c r="M65" s="15">
        <v>409512.59297</v>
      </c>
      <c r="N65" s="15">
        <v>0</v>
      </c>
      <c r="O65" s="15">
        <v>12204170.50051</v>
      </c>
      <c r="P65" s="15">
        <v>12164046.681120001</v>
      </c>
      <c r="Q65" s="15">
        <v>40123.819389999997</v>
      </c>
      <c r="R65" s="15">
        <v>4954064.4512</v>
      </c>
      <c r="S65" s="15">
        <v>4954064.4512</v>
      </c>
      <c r="T65" s="15">
        <v>0</v>
      </c>
      <c r="U65" s="15">
        <v>4954064.4512</v>
      </c>
      <c r="V65" s="15">
        <v>4954064.4512</v>
      </c>
      <c r="W65" s="15">
        <v>0</v>
      </c>
      <c r="X65" s="16"/>
    </row>
    <row r="66" spans="1:24" ht="24" x14ac:dyDescent="0.25">
      <c r="A66" s="20" t="s">
        <v>56</v>
      </c>
      <c r="B66" s="14">
        <v>58</v>
      </c>
      <c r="C66" s="19" t="str">
        <f t="shared" si="3"/>
        <v xml:space="preserve"> 6 АТ ОЩАДБАНК</v>
      </c>
      <c r="D66" s="12" t="str">
        <f t="shared" si="4"/>
        <v>65</v>
      </c>
      <c r="E66" s="12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6"/>
    </row>
    <row r="67" spans="1:24" x14ac:dyDescent="0.25">
      <c r="A67" s="20" t="s">
        <v>55</v>
      </c>
      <c r="B67" s="14">
        <v>59</v>
      </c>
      <c r="C67" s="19" t="str">
        <f t="shared" si="3"/>
        <v xml:space="preserve"> 6 АТ ОЩАДБАНК</v>
      </c>
      <c r="D67" s="12" t="str">
        <f t="shared" si="4"/>
        <v>66</v>
      </c>
      <c r="E67" s="12" t="str">
        <f t="shared" si="5"/>
        <v>Допоміжна діяльність у сферах фінансових послуг і страхування</v>
      </c>
      <c r="F67" s="15">
        <v>15.847</v>
      </c>
      <c r="G67" s="15">
        <v>15.847</v>
      </c>
      <c r="H67" s="15">
        <v>0</v>
      </c>
      <c r="I67" s="15">
        <v>6.0242899999999997</v>
      </c>
      <c r="J67" s="15">
        <v>6.0242899999999997</v>
      </c>
      <c r="K67" s="15">
        <v>0</v>
      </c>
      <c r="L67" s="15">
        <v>6.0242899999999997</v>
      </c>
      <c r="M67" s="15">
        <v>6.0242899999999997</v>
      </c>
      <c r="N67" s="15">
        <v>0</v>
      </c>
      <c r="O67" s="15">
        <v>15.847</v>
      </c>
      <c r="P67" s="15">
        <v>15.847</v>
      </c>
      <c r="Q67" s="15">
        <v>0</v>
      </c>
      <c r="R67" s="15">
        <v>6.0242899999999997</v>
      </c>
      <c r="S67" s="15">
        <v>6.0242899999999997</v>
      </c>
      <c r="T67" s="15">
        <v>0</v>
      </c>
      <c r="U67" s="15">
        <v>6.0242899999999997</v>
      </c>
      <c r="V67" s="15">
        <v>6.0242899999999997</v>
      </c>
      <c r="W67" s="15">
        <v>0</v>
      </c>
      <c r="X67" s="16"/>
    </row>
    <row r="68" spans="1:24" x14ac:dyDescent="0.25">
      <c r="A68" s="20" t="s">
        <v>54</v>
      </c>
      <c r="B68" s="14">
        <v>60</v>
      </c>
      <c r="C68" s="19" t="str">
        <f t="shared" si="3"/>
        <v xml:space="preserve"> 6 АТ ОЩАДБАНК</v>
      </c>
      <c r="D68" s="12" t="str">
        <f t="shared" si="4"/>
        <v>68</v>
      </c>
      <c r="E68" s="12" t="str">
        <f t="shared" si="5"/>
        <v>Операції з нерухомим майном</v>
      </c>
      <c r="F68" s="15">
        <v>3827855.3510400001</v>
      </c>
      <c r="G68" s="15">
        <v>3677944.2796999998</v>
      </c>
      <c r="H68" s="15">
        <v>149911.07133999999</v>
      </c>
      <c r="I68" s="15">
        <v>2678705.02563</v>
      </c>
      <c r="J68" s="15">
        <v>2528793.9542899998</v>
      </c>
      <c r="K68" s="15">
        <v>149911.07133999999</v>
      </c>
      <c r="L68" s="15">
        <v>3098587.42246</v>
      </c>
      <c r="M68" s="15">
        <v>2948676.3511199998</v>
      </c>
      <c r="N68" s="15">
        <v>149911.07133999999</v>
      </c>
      <c r="O68" s="15">
        <v>10617073.48428</v>
      </c>
      <c r="P68" s="15">
        <v>10466574.14835</v>
      </c>
      <c r="Q68" s="15">
        <v>150499.33593</v>
      </c>
      <c r="R68" s="15">
        <v>8516748.5465200003</v>
      </c>
      <c r="S68" s="15">
        <v>8366249.2105900003</v>
      </c>
      <c r="T68" s="15">
        <v>150499.33593</v>
      </c>
      <c r="U68" s="15">
        <v>9835874.7725799996</v>
      </c>
      <c r="V68" s="15">
        <v>9685375.4366500005</v>
      </c>
      <c r="W68" s="15">
        <v>150499.33593</v>
      </c>
      <c r="X68" s="16"/>
    </row>
    <row r="69" spans="1:24" x14ac:dyDescent="0.25">
      <c r="A69" s="20" t="s">
        <v>53</v>
      </c>
      <c r="B69" s="14">
        <v>61</v>
      </c>
      <c r="C69" s="19" t="str">
        <f t="shared" si="3"/>
        <v xml:space="preserve"> 6 АТ ОЩАДБАНК</v>
      </c>
      <c r="D69" s="12" t="str">
        <f t="shared" si="4"/>
        <v>69</v>
      </c>
      <c r="E69" s="12" t="str">
        <f t="shared" si="5"/>
        <v>Діяльність у сферах права та бухгалтерського обліку</v>
      </c>
      <c r="F69" s="15">
        <v>22845.761600000002</v>
      </c>
      <c r="G69" s="15">
        <v>22845.761600000002</v>
      </c>
      <c r="H69" s="15">
        <v>0</v>
      </c>
      <c r="I69" s="15">
        <v>1701.79603</v>
      </c>
      <c r="J69" s="15">
        <v>1701.79603</v>
      </c>
      <c r="K69" s="15">
        <v>0</v>
      </c>
      <c r="L69" s="15">
        <v>1701.79603</v>
      </c>
      <c r="M69" s="15">
        <v>1701.79603</v>
      </c>
      <c r="N69" s="15">
        <v>0</v>
      </c>
      <c r="O69" s="15">
        <v>23308.399740000001</v>
      </c>
      <c r="P69" s="15">
        <v>23308.399740000001</v>
      </c>
      <c r="Q69" s="15">
        <v>0</v>
      </c>
      <c r="R69" s="15">
        <v>1752.7488599999999</v>
      </c>
      <c r="S69" s="15">
        <v>1752.7488599999999</v>
      </c>
      <c r="T69" s="15">
        <v>0</v>
      </c>
      <c r="U69" s="15">
        <v>1752.7488599999999</v>
      </c>
      <c r="V69" s="15">
        <v>1752.7488599999999</v>
      </c>
      <c r="W69" s="15">
        <v>0</v>
      </c>
      <c r="X69" s="16"/>
    </row>
    <row r="70" spans="1:24" ht="24" x14ac:dyDescent="0.25">
      <c r="A70" s="20" t="s">
        <v>52</v>
      </c>
      <c r="B70" s="14">
        <v>62</v>
      </c>
      <c r="C70" s="19" t="str">
        <f t="shared" si="3"/>
        <v xml:space="preserve"> 6 АТ ОЩАДБАНК</v>
      </c>
      <c r="D70" s="12" t="str">
        <f t="shared" si="4"/>
        <v>70</v>
      </c>
      <c r="E70" s="12" t="str">
        <f t="shared" si="5"/>
        <v>Діяльність головних управлінь (хед-офісів); консультування з питань керування</v>
      </c>
      <c r="F70" s="15">
        <v>8193.4902299999994</v>
      </c>
      <c r="G70" s="15">
        <v>8193.4902299999994</v>
      </c>
      <c r="H70" s="15">
        <v>0</v>
      </c>
      <c r="I70" s="15">
        <v>1164.2936099999999</v>
      </c>
      <c r="J70" s="15">
        <v>1164.2936099999999</v>
      </c>
      <c r="K70" s="15">
        <v>0</v>
      </c>
      <c r="L70" s="15">
        <v>1164.2936099999999</v>
      </c>
      <c r="M70" s="15">
        <v>1164.2936099999999</v>
      </c>
      <c r="N70" s="15">
        <v>0</v>
      </c>
      <c r="O70" s="15">
        <v>8317.6030800000008</v>
      </c>
      <c r="P70" s="15">
        <v>8317.6030800000008</v>
      </c>
      <c r="Q70" s="15">
        <v>0</v>
      </c>
      <c r="R70" s="15">
        <v>1164.7682299999999</v>
      </c>
      <c r="S70" s="15">
        <v>1164.7682299999999</v>
      </c>
      <c r="T70" s="15">
        <v>0</v>
      </c>
      <c r="U70" s="15">
        <v>1164.7682299999999</v>
      </c>
      <c r="V70" s="15">
        <v>1164.7682299999999</v>
      </c>
      <c r="W70" s="15">
        <v>0</v>
      </c>
      <c r="X70" s="16"/>
    </row>
    <row r="71" spans="1:24" ht="24" x14ac:dyDescent="0.25">
      <c r="A71" s="20" t="s">
        <v>51</v>
      </c>
      <c r="B71" s="14">
        <v>63</v>
      </c>
      <c r="C71" s="19" t="str">
        <f t="shared" si="3"/>
        <v xml:space="preserve"> 6 АТ ОЩАДБАНК</v>
      </c>
      <c r="D71" s="12" t="str">
        <f t="shared" si="4"/>
        <v>71</v>
      </c>
      <c r="E71" s="12" t="str">
        <f t="shared" si="5"/>
        <v>Діяльність у сферах архітектури та інжинірингу; технічні випробування та дослідження</v>
      </c>
      <c r="F71" s="15">
        <v>13276.510420000001</v>
      </c>
      <c r="G71" s="15">
        <v>13276.510420000001</v>
      </c>
      <c r="H71" s="15">
        <v>0</v>
      </c>
      <c r="I71" s="15">
        <v>2449.9067399999999</v>
      </c>
      <c r="J71" s="15">
        <v>2449.9067399999999</v>
      </c>
      <c r="K71" s="15">
        <v>0</v>
      </c>
      <c r="L71" s="15">
        <v>2449.9067399999999</v>
      </c>
      <c r="M71" s="15">
        <v>2449.9067399999999</v>
      </c>
      <c r="N71" s="15">
        <v>0</v>
      </c>
      <c r="O71" s="15">
        <v>13632.07784</v>
      </c>
      <c r="P71" s="15">
        <v>13632.07784</v>
      </c>
      <c r="Q71" s="15">
        <v>0</v>
      </c>
      <c r="R71" s="15">
        <v>2450.8308099999999</v>
      </c>
      <c r="S71" s="15">
        <v>2450.8308099999999</v>
      </c>
      <c r="T71" s="15">
        <v>0</v>
      </c>
      <c r="U71" s="15">
        <v>2450.8308099999999</v>
      </c>
      <c r="V71" s="15">
        <v>2450.8308099999999</v>
      </c>
      <c r="W71" s="15">
        <v>0</v>
      </c>
      <c r="X71" s="16"/>
    </row>
    <row r="72" spans="1:24" x14ac:dyDescent="0.25">
      <c r="A72" s="20" t="s">
        <v>50</v>
      </c>
      <c r="B72" s="14">
        <v>64</v>
      </c>
      <c r="C72" s="19" t="str">
        <f t="shared" si="3"/>
        <v xml:space="preserve"> 6 АТ ОЩАДБАНК</v>
      </c>
      <c r="D72" s="12" t="str">
        <f t="shared" si="4"/>
        <v>72</v>
      </c>
      <c r="E72" s="12" t="str">
        <f t="shared" si="5"/>
        <v>Наукові дослідження та розробки</v>
      </c>
      <c r="F72" s="15">
        <v>369728.41888000001</v>
      </c>
      <c r="G72" s="15">
        <v>369728.41888000001</v>
      </c>
      <c r="H72" s="15">
        <v>0</v>
      </c>
      <c r="I72" s="15">
        <v>1.2535000000000001</v>
      </c>
      <c r="J72" s="15">
        <v>1.2535000000000001</v>
      </c>
      <c r="K72" s="15">
        <v>0</v>
      </c>
      <c r="L72" s="15">
        <v>1.2535000000000001</v>
      </c>
      <c r="M72" s="15">
        <v>1.2535000000000001</v>
      </c>
      <c r="N72" s="15">
        <v>0</v>
      </c>
      <c r="O72" s="15">
        <v>370663.30547000002</v>
      </c>
      <c r="P72" s="15">
        <v>370663.30547000002</v>
      </c>
      <c r="Q72" s="15">
        <v>0</v>
      </c>
      <c r="R72" s="15">
        <v>1.2535000000000001</v>
      </c>
      <c r="S72" s="15">
        <v>1.2535000000000001</v>
      </c>
      <c r="T72" s="15">
        <v>0</v>
      </c>
      <c r="U72" s="15">
        <v>1.2535000000000001</v>
      </c>
      <c r="V72" s="15">
        <v>1.2535000000000001</v>
      </c>
      <c r="W72" s="15">
        <v>0</v>
      </c>
      <c r="X72" s="16"/>
    </row>
    <row r="73" spans="1:24" x14ac:dyDescent="0.25">
      <c r="A73" s="20" t="s">
        <v>49</v>
      </c>
      <c r="B73" s="14">
        <v>65</v>
      </c>
      <c r="C73" s="19" t="str">
        <f t="shared" ref="C73:C98" si="6">MID(A73,4,14)</f>
        <v xml:space="preserve"> 6 АТ ОЩАДБАНК</v>
      </c>
      <c r="D73" s="12" t="str">
        <f t="shared" ref="D73:D98" si="7">IF(OR(MID(A73,1,2)="ZZ",MID(A73,1,2)="YY"),"Інше",MID(A73,1,2))</f>
        <v>73</v>
      </c>
      <c r="E73" s="12" t="str">
        <f t="shared" ref="E73:E98" si="8">MID(A73,19,200)</f>
        <v>Рекламна діяльність і дослідження кон'юнктури ринку</v>
      </c>
      <c r="F73" s="15">
        <v>20195.747370000001</v>
      </c>
      <c r="G73" s="15">
        <v>20195.747370000001</v>
      </c>
      <c r="H73" s="15">
        <v>0</v>
      </c>
      <c r="I73" s="15">
        <v>1778.5002899999999</v>
      </c>
      <c r="J73" s="15">
        <v>1778.5002899999999</v>
      </c>
      <c r="K73" s="15">
        <v>0</v>
      </c>
      <c r="L73" s="15">
        <v>1778.5002899999999</v>
      </c>
      <c r="M73" s="15">
        <v>1778.5002899999999</v>
      </c>
      <c r="N73" s="15">
        <v>0</v>
      </c>
      <c r="O73" s="15">
        <v>20508.811539999999</v>
      </c>
      <c r="P73" s="15">
        <v>20508.811539999999</v>
      </c>
      <c r="Q73" s="15">
        <v>0</v>
      </c>
      <c r="R73" s="15">
        <v>1778.5002899999999</v>
      </c>
      <c r="S73" s="15">
        <v>1778.5002899999999</v>
      </c>
      <c r="T73" s="15">
        <v>0</v>
      </c>
      <c r="U73" s="15">
        <v>1778.5002899999999</v>
      </c>
      <c r="V73" s="15">
        <v>1778.5002899999999</v>
      </c>
      <c r="W73" s="15">
        <v>0</v>
      </c>
      <c r="X73" s="16"/>
    </row>
    <row r="74" spans="1:24" x14ac:dyDescent="0.25">
      <c r="A74" s="20" t="s">
        <v>48</v>
      </c>
      <c r="B74" s="14">
        <v>66</v>
      </c>
      <c r="C74" s="19" t="str">
        <f t="shared" si="6"/>
        <v xml:space="preserve"> 6 АТ ОЩАДБАНК</v>
      </c>
      <c r="D74" s="12" t="str">
        <f t="shared" si="7"/>
        <v>74</v>
      </c>
      <c r="E74" s="12" t="str">
        <f t="shared" si="8"/>
        <v>Інша професійна, наукова та технічна діяльність</v>
      </c>
      <c r="F74" s="15">
        <v>29632.999970000001</v>
      </c>
      <c r="G74" s="15">
        <v>29632.999970000001</v>
      </c>
      <c r="H74" s="15">
        <v>0</v>
      </c>
      <c r="I74" s="15">
        <v>184.14930000000001</v>
      </c>
      <c r="J74" s="15">
        <v>184.14930000000001</v>
      </c>
      <c r="K74" s="15">
        <v>0</v>
      </c>
      <c r="L74" s="15">
        <v>184.14930000000001</v>
      </c>
      <c r="M74" s="15">
        <v>184.14930000000001</v>
      </c>
      <c r="N74" s="15">
        <v>0</v>
      </c>
      <c r="O74" s="15">
        <v>29867.93477</v>
      </c>
      <c r="P74" s="15">
        <v>29867.93477</v>
      </c>
      <c r="Q74" s="15">
        <v>0</v>
      </c>
      <c r="R74" s="15">
        <v>184.14930000000001</v>
      </c>
      <c r="S74" s="15">
        <v>184.14930000000001</v>
      </c>
      <c r="T74" s="15">
        <v>0</v>
      </c>
      <c r="U74" s="15">
        <v>184.14930000000001</v>
      </c>
      <c r="V74" s="15">
        <v>184.14930000000001</v>
      </c>
      <c r="W74" s="15">
        <v>0</v>
      </c>
      <c r="X74" s="16"/>
    </row>
    <row r="75" spans="1:24" x14ac:dyDescent="0.25">
      <c r="A75" s="20" t="s">
        <v>47</v>
      </c>
      <c r="B75" s="14">
        <v>67</v>
      </c>
      <c r="C75" s="19" t="str">
        <f t="shared" si="6"/>
        <v xml:space="preserve"> 6 АТ ОЩАДБАНК</v>
      </c>
      <c r="D75" s="12" t="str">
        <f t="shared" si="7"/>
        <v>75</v>
      </c>
      <c r="E75" s="12" t="str">
        <f t="shared" si="8"/>
        <v>Ветеринарна діяльність</v>
      </c>
      <c r="F75" s="15">
        <v>20963.04509</v>
      </c>
      <c r="G75" s="15">
        <v>20963.04509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21145.092229999998</v>
      </c>
      <c r="P75" s="15">
        <v>21145.092229999998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6"/>
    </row>
    <row r="76" spans="1:24" x14ac:dyDescent="0.25">
      <c r="A76" s="20" t="s">
        <v>46</v>
      </c>
      <c r="B76" s="14">
        <v>68</v>
      </c>
      <c r="C76" s="19" t="str">
        <f t="shared" si="6"/>
        <v xml:space="preserve"> 6 АТ ОЩАДБАНК</v>
      </c>
      <c r="D76" s="12" t="str">
        <f t="shared" si="7"/>
        <v>77</v>
      </c>
      <c r="E76" s="12" t="str">
        <f t="shared" si="8"/>
        <v>Оренда, прокат і лізинг</v>
      </c>
      <c r="F76" s="15">
        <v>156105.20073000001</v>
      </c>
      <c r="G76" s="15">
        <v>156105.20073000001</v>
      </c>
      <c r="H76" s="15">
        <v>0</v>
      </c>
      <c r="I76" s="15">
        <v>12893.982169999999</v>
      </c>
      <c r="J76" s="15">
        <v>12893.982169999999</v>
      </c>
      <c r="K76" s="15">
        <v>0</v>
      </c>
      <c r="L76" s="15">
        <v>12893.982169999999</v>
      </c>
      <c r="M76" s="15">
        <v>12893.982169999999</v>
      </c>
      <c r="N76" s="15">
        <v>0</v>
      </c>
      <c r="O76" s="15">
        <v>157516.80074999999</v>
      </c>
      <c r="P76" s="15">
        <v>157516.80074999999</v>
      </c>
      <c r="Q76" s="15">
        <v>0</v>
      </c>
      <c r="R76" s="15">
        <v>12922.687910000001</v>
      </c>
      <c r="S76" s="15">
        <v>12922.687910000001</v>
      </c>
      <c r="T76" s="15">
        <v>0</v>
      </c>
      <c r="U76" s="15">
        <v>12922.687910000001</v>
      </c>
      <c r="V76" s="15">
        <v>12922.687910000001</v>
      </c>
      <c r="W76" s="15">
        <v>0</v>
      </c>
      <c r="X76" s="16"/>
    </row>
    <row r="77" spans="1:24" x14ac:dyDescent="0.25">
      <c r="A77" s="20" t="s">
        <v>45</v>
      </c>
      <c r="B77" s="14">
        <v>69</v>
      </c>
      <c r="C77" s="19" t="str">
        <f t="shared" si="6"/>
        <v xml:space="preserve"> 6 АТ ОЩАДБАНК</v>
      </c>
      <c r="D77" s="12" t="str">
        <f t="shared" si="7"/>
        <v>78</v>
      </c>
      <c r="E77" s="12" t="str">
        <f t="shared" si="8"/>
        <v>Діяльність із працевлаштування</v>
      </c>
      <c r="F77" s="15">
        <v>0.60765000000000002</v>
      </c>
      <c r="G77" s="15">
        <v>0.60765000000000002</v>
      </c>
      <c r="H77" s="15">
        <v>0</v>
      </c>
      <c r="I77" s="15">
        <v>0.60765000000000002</v>
      </c>
      <c r="J77" s="15">
        <v>0.60765000000000002</v>
      </c>
      <c r="K77" s="15">
        <v>0</v>
      </c>
      <c r="L77" s="15">
        <v>0.60765000000000002</v>
      </c>
      <c r="M77" s="15">
        <v>0.60765000000000002</v>
      </c>
      <c r="N77" s="15">
        <v>0</v>
      </c>
      <c r="O77" s="15">
        <v>0.60765000000000002</v>
      </c>
      <c r="P77" s="15">
        <v>0.60765000000000002</v>
      </c>
      <c r="Q77" s="15">
        <v>0</v>
      </c>
      <c r="R77" s="15">
        <v>0.60765000000000002</v>
      </c>
      <c r="S77" s="15">
        <v>0.60765000000000002</v>
      </c>
      <c r="T77" s="15">
        <v>0</v>
      </c>
      <c r="U77" s="15">
        <v>0.60765000000000002</v>
      </c>
      <c r="V77" s="15">
        <v>0.60765000000000002</v>
      </c>
      <c r="W77" s="15">
        <v>0</v>
      </c>
      <c r="X77" s="16"/>
    </row>
    <row r="78" spans="1:24" ht="24" x14ac:dyDescent="0.25">
      <c r="A78" s="20" t="s">
        <v>44</v>
      </c>
      <c r="B78" s="14">
        <v>70</v>
      </c>
      <c r="C78" s="19" t="str">
        <f t="shared" si="6"/>
        <v xml:space="preserve"> 6 АТ ОЩАДБАНК</v>
      </c>
      <c r="D78" s="12" t="str">
        <f t="shared" si="7"/>
        <v>79</v>
      </c>
      <c r="E78" s="12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4197.4796200000001</v>
      </c>
      <c r="G78" s="15">
        <v>4197.4796200000001</v>
      </c>
      <c r="H78" s="15">
        <v>0</v>
      </c>
      <c r="I78" s="15">
        <v>376.01918000000001</v>
      </c>
      <c r="J78" s="15">
        <v>376.01918000000001</v>
      </c>
      <c r="K78" s="15">
        <v>0</v>
      </c>
      <c r="L78" s="15">
        <v>376.01918000000001</v>
      </c>
      <c r="M78" s="15">
        <v>376.01918000000001</v>
      </c>
      <c r="N78" s="15">
        <v>0</v>
      </c>
      <c r="O78" s="15">
        <v>4251.9202800000003</v>
      </c>
      <c r="P78" s="15">
        <v>4251.9202800000003</v>
      </c>
      <c r="Q78" s="15">
        <v>0</v>
      </c>
      <c r="R78" s="15">
        <v>376.01918000000001</v>
      </c>
      <c r="S78" s="15">
        <v>376.01918000000001</v>
      </c>
      <c r="T78" s="15">
        <v>0</v>
      </c>
      <c r="U78" s="15">
        <v>376.01918000000001</v>
      </c>
      <c r="V78" s="15">
        <v>376.01918000000001</v>
      </c>
      <c r="W78" s="15">
        <v>0</v>
      </c>
      <c r="X78" s="16"/>
    </row>
    <row r="79" spans="1:24" x14ac:dyDescent="0.25">
      <c r="A79" s="20" t="s">
        <v>43</v>
      </c>
      <c r="B79" s="14">
        <v>71</v>
      </c>
      <c r="C79" s="19" t="str">
        <f t="shared" si="6"/>
        <v xml:space="preserve"> 6 АТ ОЩАДБАНК</v>
      </c>
      <c r="D79" s="12" t="str">
        <f t="shared" si="7"/>
        <v>80</v>
      </c>
      <c r="E79" s="12" t="str">
        <f t="shared" si="8"/>
        <v>Діяльність охоронних служб та проведення розслідувань</v>
      </c>
      <c r="F79" s="15">
        <v>7492.0119699999996</v>
      </c>
      <c r="G79" s="15">
        <v>7492.0119699999996</v>
      </c>
      <c r="H79" s="15">
        <v>0</v>
      </c>
      <c r="I79" s="15">
        <v>300.48951</v>
      </c>
      <c r="J79" s="15">
        <v>300.48951</v>
      </c>
      <c r="K79" s="15">
        <v>0</v>
      </c>
      <c r="L79" s="15">
        <v>300.48951</v>
      </c>
      <c r="M79" s="15">
        <v>300.48951</v>
      </c>
      <c r="N79" s="15">
        <v>0</v>
      </c>
      <c r="O79" s="15">
        <v>7530.8264099999997</v>
      </c>
      <c r="P79" s="15">
        <v>7530.8264099999997</v>
      </c>
      <c r="Q79" s="15">
        <v>0</v>
      </c>
      <c r="R79" s="15">
        <v>300.48951</v>
      </c>
      <c r="S79" s="15">
        <v>300.48951</v>
      </c>
      <c r="T79" s="15">
        <v>0</v>
      </c>
      <c r="U79" s="15">
        <v>300.48951</v>
      </c>
      <c r="V79" s="15">
        <v>300.48951</v>
      </c>
      <c r="W79" s="15">
        <v>0</v>
      </c>
      <c r="X79" s="16"/>
    </row>
    <row r="80" spans="1:24" x14ac:dyDescent="0.25">
      <c r="A80" s="20" t="s">
        <v>42</v>
      </c>
      <c r="B80" s="14">
        <v>72</v>
      </c>
      <c r="C80" s="19" t="str">
        <f t="shared" si="6"/>
        <v xml:space="preserve"> 6 АТ ОЩАДБАНК</v>
      </c>
      <c r="D80" s="12" t="str">
        <f t="shared" si="7"/>
        <v>81</v>
      </c>
      <c r="E80" s="12" t="str">
        <f t="shared" si="8"/>
        <v>Обслуговування будинків і територій</v>
      </c>
      <c r="F80" s="15">
        <v>40425.814380000003</v>
      </c>
      <c r="G80" s="15">
        <v>40425.814380000003</v>
      </c>
      <c r="H80" s="15">
        <v>0</v>
      </c>
      <c r="I80" s="15">
        <v>18202.533490000002</v>
      </c>
      <c r="J80" s="15">
        <v>18202.533490000002</v>
      </c>
      <c r="K80" s="15">
        <v>0</v>
      </c>
      <c r="L80" s="15">
        <v>18202.533490000002</v>
      </c>
      <c r="M80" s="15">
        <v>18202.533490000002</v>
      </c>
      <c r="N80" s="15">
        <v>0</v>
      </c>
      <c r="O80" s="15">
        <v>40961.074229999998</v>
      </c>
      <c r="P80" s="15">
        <v>40961.074229999998</v>
      </c>
      <c r="Q80" s="15">
        <v>0</v>
      </c>
      <c r="R80" s="15">
        <v>18430.79567</v>
      </c>
      <c r="S80" s="15">
        <v>18430.79567</v>
      </c>
      <c r="T80" s="15">
        <v>0</v>
      </c>
      <c r="U80" s="15">
        <v>18430.79567</v>
      </c>
      <c r="V80" s="15">
        <v>18430.79567</v>
      </c>
      <c r="W80" s="15">
        <v>0</v>
      </c>
      <c r="X80" s="16"/>
    </row>
    <row r="81" spans="1:24" ht="24" x14ac:dyDescent="0.25">
      <c r="A81" s="20" t="s">
        <v>41</v>
      </c>
      <c r="B81" s="14">
        <v>73</v>
      </c>
      <c r="C81" s="19" t="str">
        <f t="shared" si="6"/>
        <v xml:space="preserve"> 6 АТ ОЩАДБАНК</v>
      </c>
      <c r="D81" s="12" t="str">
        <f t="shared" si="7"/>
        <v>82</v>
      </c>
      <c r="E81" s="12" t="str">
        <f t="shared" si="8"/>
        <v>Адміністративна та допоміжна офісна діяльність, інші допоміжні комерційні послуги</v>
      </c>
      <c r="F81" s="15">
        <v>356809.31433000002</v>
      </c>
      <c r="G81" s="15">
        <v>9138.9616000000005</v>
      </c>
      <c r="H81" s="15">
        <v>347670.35272999998</v>
      </c>
      <c r="I81" s="15">
        <v>348231.85661999998</v>
      </c>
      <c r="J81" s="15">
        <v>561.50388999999996</v>
      </c>
      <c r="K81" s="15">
        <v>347670.35272999998</v>
      </c>
      <c r="L81" s="15">
        <v>348231.85661999998</v>
      </c>
      <c r="M81" s="15">
        <v>561.50388999999996</v>
      </c>
      <c r="N81" s="15">
        <v>347670.35272999998</v>
      </c>
      <c r="O81" s="15">
        <v>356841.14341999998</v>
      </c>
      <c r="P81" s="15">
        <v>9170.7906899999998</v>
      </c>
      <c r="Q81" s="15">
        <v>347670.35272999998</v>
      </c>
      <c r="R81" s="15">
        <v>348231.85661999998</v>
      </c>
      <c r="S81" s="15">
        <v>561.50388999999996</v>
      </c>
      <c r="T81" s="15">
        <v>347670.35272999998</v>
      </c>
      <c r="U81" s="15">
        <v>348231.85661999998</v>
      </c>
      <c r="V81" s="15">
        <v>561.50388999999996</v>
      </c>
      <c r="W81" s="15">
        <v>347670.35272999998</v>
      </c>
      <c r="X81" s="16"/>
    </row>
    <row r="82" spans="1:24" x14ac:dyDescent="0.25">
      <c r="A82" s="20" t="s">
        <v>40</v>
      </c>
      <c r="B82" s="14">
        <v>74</v>
      </c>
      <c r="C82" s="19" t="str">
        <f t="shared" si="6"/>
        <v xml:space="preserve"> 6 АТ ОЩАДБАНК</v>
      </c>
      <c r="D82" s="12" t="str">
        <f t="shared" si="7"/>
        <v>84</v>
      </c>
      <c r="E82" s="12" t="str">
        <f t="shared" si="8"/>
        <v>Державне управління й оборона; обов'язкове соціальне страхування</v>
      </c>
      <c r="F82" s="15">
        <v>4728426.9466599999</v>
      </c>
      <c r="G82" s="15">
        <v>4277930.2784700003</v>
      </c>
      <c r="H82" s="15">
        <v>450496.66819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4730559.3394499999</v>
      </c>
      <c r="P82" s="15">
        <v>4280062.6712600002</v>
      </c>
      <c r="Q82" s="15">
        <v>450496.66819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16"/>
    </row>
    <row r="83" spans="1:24" x14ac:dyDescent="0.25">
      <c r="A83" s="20" t="s">
        <v>39</v>
      </c>
      <c r="B83" s="14">
        <v>75</v>
      </c>
      <c r="C83" s="19" t="str">
        <f t="shared" si="6"/>
        <v xml:space="preserve"> 6 АТ ОЩАДБАНК</v>
      </c>
      <c r="D83" s="12" t="str">
        <f t="shared" si="7"/>
        <v>85</v>
      </c>
      <c r="E83" s="12" t="str">
        <f t="shared" si="8"/>
        <v>Освіта</v>
      </c>
      <c r="F83" s="15">
        <v>37088.97537</v>
      </c>
      <c r="G83" s="15">
        <v>37088.97537</v>
      </c>
      <c r="H83" s="15">
        <v>0</v>
      </c>
      <c r="I83" s="15">
        <v>2028.20226</v>
      </c>
      <c r="J83" s="15">
        <v>2028.20226</v>
      </c>
      <c r="K83" s="15">
        <v>0</v>
      </c>
      <c r="L83" s="15">
        <v>2028.20226</v>
      </c>
      <c r="M83" s="15">
        <v>2028.20226</v>
      </c>
      <c r="N83" s="15">
        <v>0</v>
      </c>
      <c r="O83" s="15">
        <v>37316.503049999999</v>
      </c>
      <c r="P83" s="15">
        <v>37316.503049999999</v>
      </c>
      <c r="Q83" s="15">
        <v>0</v>
      </c>
      <c r="R83" s="15">
        <v>2028.20226</v>
      </c>
      <c r="S83" s="15">
        <v>2028.20226</v>
      </c>
      <c r="T83" s="15">
        <v>0</v>
      </c>
      <c r="U83" s="15">
        <v>2028.20226</v>
      </c>
      <c r="V83" s="15">
        <v>2028.20226</v>
      </c>
      <c r="W83" s="15">
        <v>0</v>
      </c>
      <c r="X83" s="16"/>
    </row>
    <row r="84" spans="1:24" x14ac:dyDescent="0.25">
      <c r="A84" s="20" t="s">
        <v>38</v>
      </c>
      <c r="B84" s="14">
        <v>76</v>
      </c>
      <c r="C84" s="19" t="str">
        <f t="shared" si="6"/>
        <v xml:space="preserve"> 6 АТ ОЩАДБАНК</v>
      </c>
      <c r="D84" s="12" t="str">
        <f t="shared" si="7"/>
        <v>86</v>
      </c>
      <c r="E84" s="12" t="str">
        <f t="shared" si="8"/>
        <v>Охорона здоров'я</v>
      </c>
      <c r="F84" s="15">
        <v>427057.25682000001</v>
      </c>
      <c r="G84" s="15">
        <v>427057.25682000001</v>
      </c>
      <c r="H84" s="15">
        <v>0</v>
      </c>
      <c r="I84" s="15">
        <v>47465.370510000001</v>
      </c>
      <c r="J84" s="15">
        <v>47465.370510000001</v>
      </c>
      <c r="K84" s="15">
        <v>0</v>
      </c>
      <c r="L84" s="15">
        <v>47465.370510000001</v>
      </c>
      <c r="M84" s="15">
        <v>47465.370510000001</v>
      </c>
      <c r="N84" s="15">
        <v>0</v>
      </c>
      <c r="O84" s="15">
        <v>429617.77359</v>
      </c>
      <c r="P84" s="15">
        <v>429617.77359</v>
      </c>
      <c r="Q84" s="15">
        <v>0</v>
      </c>
      <c r="R84" s="15">
        <v>47533.845869999997</v>
      </c>
      <c r="S84" s="15">
        <v>47533.845869999997</v>
      </c>
      <c r="T84" s="15">
        <v>0</v>
      </c>
      <c r="U84" s="15">
        <v>47533.845869999997</v>
      </c>
      <c r="V84" s="15">
        <v>47533.845869999997</v>
      </c>
      <c r="W84" s="15">
        <v>0</v>
      </c>
      <c r="X84" s="16"/>
    </row>
    <row r="85" spans="1:24" x14ac:dyDescent="0.25">
      <c r="A85" s="20" t="s">
        <v>37</v>
      </c>
      <c r="B85" s="14">
        <v>77</v>
      </c>
      <c r="C85" s="19" t="str">
        <f t="shared" si="6"/>
        <v xml:space="preserve"> 6 АТ ОЩАДБАНК</v>
      </c>
      <c r="D85" s="12" t="str">
        <f t="shared" si="7"/>
        <v>87</v>
      </c>
      <c r="E85" s="12" t="str">
        <f t="shared" si="8"/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6"/>
    </row>
    <row r="86" spans="1:24" x14ac:dyDescent="0.25">
      <c r="A86" s="20" t="s">
        <v>36</v>
      </c>
      <c r="B86" s="14">
        <v>78</v>
      </c>
      <c r="C86" s="19" t="str">
        <f t="shared" si="6"/>
        <v xml:space="preserve"> 6 АТ ОЩАДБАНК</v>
      </c>
      <c r="D86" s="12" t="str">
        <f t="shared" si="7"/>
        <v>88</v>
      </c>
      <c r="E86" s="12" t="str">
        <f t="shared" si="8"/>
        <v>Надання соціальної допомоги без забезпечення проживання</v>
      </c>
      <c r="F86" s="15">
        <v>11705.163860000001</v>
      </c>
      <c r="G86" s="15">
        <v>11705.163860000001</v>
      </c>
      <c r="H86" s="15">
        <v>0</v>
      </c>
      <c r="I86" s="15">
        <v>7550.8497299999999</v>
      </c>
      <c r="J86" s="15">
        <v>7550.8497299999999</v>
      </c>
      <c r="K86" s="15">
        <v>0</v>
      </c>
      <c r="L86" s="15">
        <v>7550.8497299999999</v>
      </c>
      <c r="M86" s="15">
        <v>7550.8497299999999</v>
      </c>
      <c r="N86" s="15">
        <v>0</v>
      </c>
      <c r="O86" s="15">
        <v>11730.50798</v>
      </c>
      <c r="P86" s="15">
        <v>11730.50798</v>
      </c>
      <c r="Q86" s="15">
        <v>0</v>
      </c>
      <c r="R86" s="15">
        <v>7550.8497299999999</v>
      </c>
      <c r="S86" s="15">
        <v>7550.8497299999999</v>
      </c>
      <c r="T86" s="15">
        <v>0</v>
      </c>
      <c r="U86" s="15">
        <v>7550.8497299999999</v>
      </c>
      <c r="V86" s="15">
        <v>7550.8497299999999</v>
      </c>
      <c r="W86" s="15">
        <v>0</v>
      </c>
      <c r="X86" s="16"/>
    </row>
    <row r="87" spans="1:24" x14ac:dyDescent="0.25">
      <c r="A87" s="20" t="s">
        <v>35</v>
      </c>
      <c r="B87" s="14">
        <v>79</v>
      </c>
      <c r="C87" s="19" t="str">
        <f t="shared" si="6"/>
        <v xml:space="preserve"> 6 АТ ОЩАДБАНК</v>
      </c>
      <c r="D87" s="12" t="str">
        <f t="shared" si="7"/>
        <v>90</v>
      </c>
      <c r="E87" s="12" t="str">
        <f t="shared" si="8"/>
        <v>Діяльність у сфері творчості, мистецтва та розваг</v>
      </c>
      <c r="F87" s="15">
        <v>1946.22218</v>
      </c>
      <c r="G87" s="15">
        <v>1946.22218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1975.07332</v>
      </c>
      <c r="P87" s="15">
        <v>1975.07332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6"/>
    </row>
    <row r="88" spans="1:24" x14ac:dyDescent="0.25">
      <c r="A88" s="20" t="s">
        <v>34</v>
      </c>
      <c r="B88" s="14">
        <v>80</v>
      </c>
      <c r="C88" s="19" t="str">
        <f t="shared" si="6"/>
        <v xml:space="preserve"> 6 АТ ОЩАДБАНК</v>
      </c>
      <c r="D88" s="12" t="str">
        <f t="shared" si="7"/>
        <v>91</v>
      </c>
      <c r="E88" s="12" t="str">
        <f t="shared" si="8"/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6"/>
    </row>
    <row r="89" spans="1:24" x14ac:dyDescent="0.25">
      <c r="A89" s="20" t="s">
        <v>33</v>
      </c>
      <c r="B89" s="14">
        <v>81</v>
      </c>
      <c r="C89" s="19" t="str">
        <f t="shared" si="6"/>
        <v xml:space="preserve"> 6 АТ ОЩАДБАНК</v>
      </c>
      <c r="D89" s="12" t="str">
        <f t="shared" si="7"/>
        <v>92</v>
      </c>
      <c r="E89" s="12" t="str">
        <f t="shared" si="8"/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6"/>
    </row>
    <row r="90" spans="1:24" x14ac:dyDescent="0.25">
      <c r="A90" s="20" t="s">
        <v>32</v>
      </c>
      <c r="B90" s="14">
        <v>82</v>
      </c>
      <c r="C90" s="19" t="str">
        <f t="shared" si="6"/>
        <v xml:space="preserve"> 6 АТ ОЩАДБАНК</v>
      </c>
      <c r="D90" s="12" t="str">
        <f t="shared" si="7"/>
        <v>93</v>
      </c>
      <c r="E90" s="12" t="str">
        <f t="shared" si="8"/>
        <v>Діяльність у сфері спорту, організування відпочинку та розваг</v>
      </c>
      <c r="F90" s="15">
        <v>37379.594270000001</v>
      </c>
      <c r="G90" s="15">
        <v>37379.594270000001</v>
      </c>
      <c r="H90" s="15">
        <v>0</v>
      </c>
      <c r="I90" s="15">
        <v>4703.0775899999999</v>
      </c>
      <c r="J90" s="15">
        <v>4703.0775899999999</v>
      </c>
      <c r="K90" s="15">
        <v>0</v>
      </c>
      <c r="L90" s="15">
        <v>4703.0775899999999</v>
      </c>
      <c r="M90" s="15">
        <v>4703.0775899999999</v>
      </c>
      <c r="N90" s="15">
        <v>0</v>
      </c>
      <c r="O90" s="15">
        <v>37656.95779</v>
      </c>
      <c r="P90" s="15">
        <v>37656.95779</v>
      </c>
      <c r="Q90" s="15">
        <v>0</v>
      </c>
      <c r="R90" s="15">
        <v>4722.3379299999997</v>
      </c>
      <c r="S90" s="15">
        <v>4722.3379299999997</v>
      </c>
      <c r="T90" s="15">
        <v>0</v>
      </c>
      <c r="U90" s="15">
        <v>4722.3379299999997</v>
      </c>
      <c r="V90" s="15">
        <v>4722.3379299999997</v>
      </c>
      <c r="W90" s="15">
        <v>0</v>
      </c>
      <c r="X90" s="16"/>
    </row>
    <row r="91" spans="1:24" x14ac:dyDescent="0.25">
      <c r="A91" s="20" t="s">
        <v>31</v>
      </c>
      <c r="B91" s="14">
        <v>83</v>
      </c>
      <c r="C91" s="19" t="str">
        <f t="shared" si="6"/>
        <v xml:space="preserve"> 6 АТ ОЩАДБАНК</v>
      </c>
      <c r="D91" s="12" t="str">
        <f t="shared" si="7"/>
        <v>94</v>
      </c>
      <c r="E91" s="12" t="str">
        <f t="shared" si="8"/>
        <v>Діяльність громадських організацій</v>
      </c>
      <c r="F91" s="15">
        <v>31.69482</v>
      </c>
      <c r="G91" s="15">
        <v>31.69482</v>
      </c>
      <c r="H91" s="15">
        <v>0</v>
      </c>
      <c r="I91" s="15">
        <v>21.907720000000001</v>
      </c>
      <c r="J91" s="15">
        <v>21.907720000000001</v>
      </c>
      <c r="K91" s="15">
        <v>0</v>
      </c>
      <c r="L91" s="15">
        <v>21.907720000000001</v>
      </c>
      <c r="M91" s="15">
        <v>21.907720000000001</v>
      </c>
      <c r="N91" s="15">
        <v>0</v>
      </c>
      <c r="O91" s="15">
        <v>31.823899999999998</v>
      </c>
      <c r="P91" s="15">
        <v>31.823899999999998</v>
      </c>
      <c r="Q91" s="15">
        <v>0</v>
      </c>
      <c r="R91" s="15">
        <v>21.907720000000001</v>
      </c>
      <c r="S91" s="15">
        <v>21.907720000000001</v>
      </c>
      <c r="T91" s="15">
        <v>0</v>
      </c>
      <c r="U91" s="15">
        <v>21.907720000000001</v>
      </c>
      <c r="V91" s="15">
        <v>21.907720000000001</v>
      </c>
      <c r="W91" s="15">
        <v>0</v>
      </c>
      <c r="X91" s="16"/>
    </row>
    <row r="92" spans="1:24" ht="24" x14ac:dyDescent="0.25">
      <c r="A92" s="20" t="s">
        <v>30</v>
      </c>
      <c r="B92" s="14">
        <v>84</v>
      </c>
      <c r="C92" s="19" t="str">
        <f t="shared" si="6"/>
        <v xml:space="preserve"> 6 АТ ОЩАДБАНК</v>
      </c>
      <c r="D92" s="12" t="str">
        <f t="shared" si="7"/>
        <v>95</v>
      </c>
      <c r="E92" s="12" t="str">
        <f t="shared" si="8"/>
        <v>Ремонт комп'ютерів, побутових виробів і предметів особистого вжитку</v>
      </c>
      <c r="F92" s="15">
        <v>7554.5477199999996</v>
      </c>
      <c r="G92" s="15">
        <v>7554.5477199999996</v>
      </c>
      <c r="H92" s="15">
        <v>0</v>
      </c>
      <c r="I92" s="15">
        <v>1472.65571</v>
      </c>
      <c r="J92" s="15">
        <v>1472.65571</v>
      </c>
      <c r="K92" s="15">
        <v>0</v>
      </c>
      <c r="L92" s="15">
        <v>1472.65571</v>
      </c>
      <c r="M92" s="15">
        <v>1472.65571</v>
      </c>
      <c r="N92" s="15">
        <v>0</v>
      </c>
      <c r="O92" s="15">
        <v>7561.7761200000004</v>
      </c>
      <c r="P92" s="15">
        <v>7561.7761200000004</v>
      </c>
      <c r="Q92" s="15">
        <v>0</v>
      </c>
      <c r="R92" s="15">
        <v>1474.76702</v>
      </c>
      <c r="S92" s="15">
        <v>1474.76702</v>
      </c>
      <c r="T92" s="15">
        <v>0</v>
      </c>
      <c r="U92" s="15">
        <v>1474.76702</v>
      </c>
      <c r="V92" s="15">
        <v>1474.76702</v>
      </c>
      <c r="W92" s="15">
        <v>0</v>
      </c>
      <c r="X92" s="16"/>
    </row>
    <row r="93" spans="1:24" x14ac:dyDescent="0.25">
      <c r="A93" s="20" t="s">
        <v>29</v>
      </c>
      <c r="B93" s="14">
        <v>85</v>
      </c>
      <c r="C93" s="19" t="str">
        <f t="shared" si="6"/>
        <v xml:space="preserve"> 6 АТ ОЩАДБАНК</v>
      </c>
      <c r="D93" s="12" t="str">
        <f t="shared" si="7"/>
        <v>96</v>
      </c>
      <c r="E93" s="12" t="str">
        <f t="shared" si="8"/>
        <v>Надання інших індивідуальних послуг</v>
      </c>
      <c r="F93" s="15">
        <v>104549.5866</v>
      </c>
      <c r="G93" s="15">
        <v>104549.5866</v>
      </c>
      <c r="H93" s="15">
        <v>0</v>
      </c>
      <c r="I93" s="15">
        <v>6503.6373599999997</v>
      </c>
      <c r="J93" s="15">
        <v>6503.6373599999997</v>
      </c>
      <c r="K93" s="15">
        <v>0</v>
      </c>
      <c r="L93" s="15">
        <v>6503.6373599999997</v>
      </c>
      <c r="M93" s="15">
        <v>6503.6373599999997</v>
      </c>
      <c r="N93" s="15">
        <v>0</v>
      </c>
      <c r="O93" s="15">
        <v>105271.48561</v>
      </c>
      <c r="P93" s="15">
        <v>105271.48561</v>
      </c>
      <c r="Q93" s="15">
        <v>0</v>
      </c>
      <c r="R93" s="15">
        <v>6595.5428499999998</v>
      </c>
      <c r="S93" s="15">
        <v>6595.5428499999998</v>
      </c>
      <c r="T93" s="15">
        <v>0</v>
      </c>
      <c r="U93" s="15">
        <v>6595.5428499999998</v>
      </c>
      <c r="V93" s="15">
        <v>6595.5428499999998</v>
      </c>
      <c r="W93" s="15">
        <v>0</v>
      </c>
      <c r="X93" s="16"/>
    </row>
    <row r="94" spans="1:24" ht="24" x14ac:dyDescent="0.25">
      <c r="A94" s="20" t="s">
        <v>28</v>
      </c>
      <c r="B94" s="14">
        <v>86</v>
      </c>
      <c r="C94" s="19" t="str">
        <f t="shared" si="6"/>
        <v xml:space="preserve"> 6 АТ ОЩАДБАНК</v>
      </c>
      <c r="D94" s="12" t="str">
        <f t="shared" si="7"/>
        <v>97</v>
      </c>
      <c r="E94" s="12" t="str">
        <f t="shared" si="8"/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6"/>
    </row>
    <row r="95" spans="1:24" ht="24" x14ac:dyDescent="0.25">
      <c r="A95" s="20" t="s">
        <v>27</v>
      </c>
      <c r="B95" s="14">
        <v>87</v>
      </c>
      <c r="C95" s="19" t="str">
        <f t="shared" si="6"/>
        <v xml:space="preserve"> 6 АТ ОЩАДБАНК</v>
      </c>
      <c r="D95" s="12" t="str">
        <f t="shared" si="7"/>
        <v>98</v>
      </c>
      <c r="E95" s="12" t="str">
        <f t="shared" si="8"/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6"/>
    </row>
    <row r="96" spans="1:24" x14ac:dyDescent="0.25">
      <c r="A96" s="20" t="s">
        <v>26</v>
      </c>
      <c r="B96" s="14">
        <v>88</v>
      </c>
      <c r="C96" s="19" t="str">
        <f t="shared" si="6"/>
        <v xml:space="preserve"> 6 АТ ОЩАДБАНК</v>
      </c>
      <c r="D96" s="12" t="str">
        <f t="shared" si="7"/>
        <v>99</v>
      </c>
      <c r="E96" s="12" t="str">
        <f t="shared" si="8"/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/>
    </row>
    <row r="97" spans="1:24" ht="24" x14ac:dyDescent="0.25">
      <c r="A97" s="20" t="s">
        <v>25</v>
      </c>
      <c r="B97" s="14">
        <v>89</v>
      </c>
      <c r="C97" s="19" t="str">
        <f t="shared" si="6"/>
        <v xml:space="preserve"> 6 АТ ОЩАДБАНК</v>
      </c>
      <c r="D97" s="12" t="str">
        <f t="shared" si="7"/>
        <v>Інше</v>
      </c>
      <c r="E97" s="12" t="str">
        <f t="shared" si="8"/>
        <v>Інше (для фізичних осіб (у т. ч. суб`єктів незалежної професійної діяльності) та нерезидентів)</v>
      </c>
      <c r="F97" s="15">
        <v>33903953</v>
      </c>
      <c r="G97" s="15">
        <v>32567670</v>
      </c>
      <c r="H97" s="15">
        <v>1336283</v>
      </c>
      <c r="I97" s="15">
        <v>3777893</v>
      </c>
      <c r="J97" s="15">
        <v>2441871</v>
      </c>
      <c r="K97" s="15">
        <v>1336022</v>
      </c>
      <c r="L97" s="15">
        <v>3802224</v>
      </c>
      <c r="M97" s="15">
        <v>2466190</v>
      </c>
      <c r="N97" s="15">
        <v>1336034</v>
      </c>
      <c r="O97" s="15">
        <v>34325289</v>
      </c>
      <c r="P97" s="15">
        <v>32989003</v>
      </c>
      <c r="Q97" s="15">
        <v>1336287</v>
      </c>
      <c r="R97" s="15">
        <v>3784485</v>
      </c>
      <c r="S97" s="15">
        <v>2448460</v>
      </c>
      <c r="T97" s="15">
        <v>1336025</v>
      </c>
      <c r="U97" s="15">
        <v>3809117</v>
      </c>
      <c r="V97" s="15">
        <v>2473079</v>
      </c>
      <c r="W97" s="15">
        <v>1336038</v>
      </c>
      <c r="X97" s="16"/>
    </row>
    <row r="98" spans="1:24" x14ac:dyDescent="0.25">
      <c r="A98" s="20" t="s">
        <v>24</v>
      </c>
      <c r="B98" s="14">
        <v>90</v>
      </c>
      <c r="C98" s="19" t="str">
        <f t="shared" si="6"/>
        <v xml:space="preserve"> 6 АТ ОЩАДБАНК</v>
      </c>
      <c r="D98" s="12" t="str">
        <f t="shared" si="7"/>
        <v>Інше</v>
      </c>
      <c r="E98" s="12" t="str">
        <f t="shared" si="8"/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6"/>
    </row>
    <row r="100" spans="1:24" ht="28.5" customHeight="1" x14ac:dyDescent="0.25">
      <c r="C100" s="23" t="s">
        <v>13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4" ht="15.75" customHeight="1" x14ac:dyDescent="0.25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24" ht="15.75" customHeight="1" x14ac:dyDescent="0.25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24" ht="15.75" customHeight="1" x14ac:dyDescent="0.25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24" ht="15.75" customHeight="1" x14ac:dyDescent="0.25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24" ht="15.75" customHeight="1" x14ac:dyDescent="0.25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 count="14"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2026-04-17T08:27:18Z</dcterms:created>
  <dcterms:modified xsi:type="dcterms:W3CDTF">2026-06-22T07:10:44Z</dcterms:modified>
</cp:coreProperties>
</file>