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6.2026\"/>
    </mc:Choice>
  </mc:AlternateContent>
  <xr:revisionPtr revIDLastSave="0" documentId="8_{A9B7CF49-9B8D-42A1-BE30-09211CD58C05}" xr6:coauthVersionLast="47" xr6:coauthVersionMax="47" xr10:uidLastSave="{00000000-0000-0000-0000-000000000000}"/>
  <bookViews>
    <workbookView xWindow="-120" yWindow="-120" windowWidth="29040" windowHeight="15840" xr2:uid="{711E8324-0406-4CCE-A346-F0886DF5B643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F16" i="1" l="1"/>
  <c r="CF10" i="1"/>
  <c r="CF13" i="1"/>
  <c r="CF17" i="1"/>
  <c r="CE24" i="1"/>
  <c r="CE11" i="1"/>
  <c r="CE12" i="1"/>
  <c r="CF14" i="1"/>
  <c r="CF18" i="1"/>
  <c r="CF15" i="1"/>
  <c r="CF19" i="1"/>
  <c r="CF20" i="1"/>
  <c r="CF22" i="1"/>
  <c r="CF27" i="1"/>
  <c r="CE28" i="1"/>
  <c r="CF21" i="1"/>
  <c r="CF23" i="1"/>
  <c r="CE13" i="1"/>
  <c r="CE14" i="1"/>
  <c r="CE15" i="1"/>
  <c r="CE16" i="1"/>
  <c r="CE17" i="1"/>
  <c r="CE18" i="1"/>
  <c r="CE19" i="1"/>
  <c r="CE20" i="1"/>
  <c r="CE21" i="1"/>
  <c r="CE22" i="1"/>
  <c r="CE23" i="1"/>
  <c r="CF24" i="1"/>
  <c r="CE25" i="1"/>
  <c r="CF28" i="1"/>
  <c r="CE29" i="1"/>
  <c r="CF30" i="1"/>
  <c r="CF29" i="1" l="1"/>
  <c r="CF11" i="1"/>
  <c r="CF26" i="1"/>
  <c r="CE30" i="1"/>
  <c r="CE26" i="1"/>
  <c r="CF25" i="1"/>
  <c r="CE27" i="1"/>
  <c r="CF12" i="1"/>
  <c r="CE10" i="1"/>
  <c r="CF31" i="1" l="1"/>
  <c r="CE31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<sst xmlns="http://schemas.openxmlformats.org/spreadsheetml/2006/main" count="212" uniqueCount="52">
  <si>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</si>
  <si>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</si>
  <si>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</si>
  <si>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</si>
  <si>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</si>
  <si>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</si>
  <si>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</si>
  <si>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</si>
  <si>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</si>
  <si>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</si>
  <si>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</si>
  <si>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</si>
  <si>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</si>
  <si>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</si>
  <si>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</si>
  <si>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</si>
  <si>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</si>
  <si>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</si>
  <si>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</si>
  <si>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</si>
  <si>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</si>
  <si>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</si>
  <si>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</si>
  <si>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</si>
  <si>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</si>
  <si>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</si>
  <si>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</si>
  <si>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</si>
  <si>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</si>
  <si>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</si>
  <si>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</si>
  <si>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</si>
  <si>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</si>
  <si>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</si>
  <si>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</si>
  <si>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</si>
  <si>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</si>
  <si>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</si>
  <si>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</si>
  <si>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</si>
  <si>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</si>
  <si>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</si>
  <si>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</si>
  <si>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</si>
  <si>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</si>
  <si>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</si>
  <si>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</si>
  <si>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</si>
  <si>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</si>
  <si>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</si>
  <si>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</si>
  <si>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червня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</si>
</sst>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  <numFmt numFmtId="167" formatCode="0.0000%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  <xf numFmtId="14" fontId="1" fillId="0" borderId="0" xfId="1" applyNumberFormat="1"/>
    <xf numFmtId="165" fontId="10" fillId="0" borderId="0" xfId="2" applyNumberFormat="1" applyFont="1" applyFill="1"/>
    <xf numFmtId="167" fontId="10" fillId="0" borderId="0" xfId="3" applyNumberFormat="1" applyFont="1" applyFill="1"/>
  </cellXfs>
  <cellStyles count="4">
    <cellStyle name="Відсотковий 2" xfId="3" xr:uid="{85B41F55-02B1-40EF-A299-74A19A765521}"/>
    <cellStyle name="Звичайний" xfId="0" builtinId="0"/>
    <cellStyle name="Звичайний 2" xfId="1" xr:uid="{D57F8E11-1454-42D0-9471-9A714D9FB010}"/>
    <cellStyle name="Фінансовий 2" xfId="2" xr:uid="{2F16D529-8FF0-47B0-80F7-A45A97DB4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FF68-02DF-4978-B13A-ECDADC34E97D}">
  <sheetPr codeName="Аркуш1"/>
  <dimension ref="A1:CF32"/>
  <sheetViews>
    <sheetView tabSelected="1" zoomScale="72" zoomScaleNormal="72" workbookViewId="0">
      <selection activeCell="D35" sqref="D35"/>
    </sheetView>
  </sheetViews>
  <sheetFormatPr defaultColWidth="8.85546875" defaultRowHeight="15" x14ac:dyDescent="0.25"/>
  <cols>
    <col min="1" max="1" width="5.7109375" style="33" customWidth="1"/>
    <col min="2" max="2" width="21.85546875" style="33" customWidth="1"/>
    <col min="3" max="3" width="17.28515625" style="33" customWidth="1"/>
    <col min="4" max="4" width="19.140625" style="33" bestFit="1" customWidth="1"/>
    <col min="5" max="5" width="13.42578125" style="33" bestFit="1" customWidth="1"/>
    <col min="6" max="6" width="14.7109375" style="33" customWidth="1"/>
    <col min="7" max="7" width="14.42578125" style="33" customWidth="1"/>
    <col min="8" max="8" width="10.7109375" style="33" bestFit="1" customWidth="1"/>
    <col min="9" max="9" width="15.28515625" style="33" bestFit="1" customWidth="1"/>
    <col min="10" max="10" width="14.140625" style="33" customWidth="1"/>
    <col min="11" max="11" width="14.7109375" style="33" customWidth="1"/>
    <col min="12" max="12" width="15.42578125" style="33" customWidth="1"/>
    <col min="13" max="13" width="13.5703125" style="33" customWidth="1"/>
    <col min="14" max="14" width="10.7109375" style="33" customWidth="1"/>
    <col min="15" max="16" width="13.7109375" style="33" customWidth="1"/>
    <col min="17" max="17" width="15.140625" style="33" customWidth="1"/>
    <col min="18" max="18" width="12.85546875" style="33" customWidth="1"/>
    <col min="19" max="19" width="12.7109375" style="33" customWidth="1"/>
    <col min="20" max="20" width="16.5703125" style="33" customWidth="1"/>
    <col min="21" max="21" width="13.7109375" style="33" customWidth="1"/>
    <col min="22" max="23" width="14.28515625" style="33" customWidth="1"/>
    <col min="24" max="24" width="13.140625" style="33" customWidth="1"/>
    <col min="25" max="25" width="12.85546875" style="33" customWidth="1"/>
    <col min="26" max="26" width="12.7109375" style="33" customWidth="1"/>
    <col min="27" max="27" width="12.140625" style="33" customWidth="1"/>
    <col min="28" max="28" width="12.7109375" style="33" customWidth="1"/>
    <col min="29" max="29" width="10.7109375" style="33" customWidth="1"/>
    <col min="30" max="30" width="16" style="33" customWidth="1"/>
    <col min="31" max="31" width="10.28515625" style="33" customWidth="1"/>
    <col min="32" max="32" width="10.5703125" style="33" customWidth="1"/>
    <col min="33" max="33" width="11" style="33" customWidth="1"/>
    <col min="34" max="34" width="14.28515625" style="33" customWidth="1"/>
    <col min="35" max="35" width="11" style="33" customWidth="1"/>
    <col min="36" max="36" width="8.85546875" style="33"/>
    <col min="37" max="37" width="13.7109375" style="33" customWidth="1"/>
    <col min="38" max="38" width="13.140625" style="33" customWidth="1"/>
    <col min="39" max="46" width="8.85546875" style="33"/>
    <col min="47" max="47" width="10.5703125" style="33" customWidth="1"/>
    <col min="48" max="50" width="8.85546875" style="33"/>
    <col min="51" max="51" width="11.140625" style="33" customWidth="1"/>
    <col min="52" max="58" width="8.85546875" style="33"/>
    <col min="59" max="59" width="11.85546875" style="33" customWidth="1"/>
    <col min="60" max="60" width="11" style="33" customWidth="1"/>
    <col min="61" max="62" width="8.85546875" style="33"/>
    <col min="63" max="63" width="10.5703125" style="33" customWidth="1"/>
    <col min="64" max="66" width="8.85546875" style="33"/>
    <col min="67" max="67" width="9.85546875" style="33" bestFit="1" customWidth="1"/>
    <col min="68" max="68" width="11.28515625" style="33" customWidth="1"/>
    <col min="69" max="70" width="11.5703125" style="33" customWidth="1"/>
    <col min="71" max="71" width="10.140625" style="33" customWidth="1"/>
    <col min="72" max="72" width="11.7109375" style="33" customWidth="1"/>
    <col min="73" max="74" width="8.85546875" style="33"/>
    <col min="75" max="76" width="11.28515625" style="33" customWidth="1"/>
    <col min="77" max="77" width="11" style="33" customWidth="1"/>
    <col min="78" max="78" width="10.85546875" style="33" customWidth="1"/>
    <col min="79" max="79" width="11.5703125" style="33" customWidth="1"/>
    <col min="80" max="80" width="10.85546875" style="33" customWidth="1"/>
    <col min="81" max="81" width="12.28515625" style="33" customWidth="1"/>
    <col min="82" max="82" width="12.42578125" style="33" customWidth="1"/>
    <col min="83" max="83" width="9.7109375" style="33" customWidth="1"/>
    <col min="84" max="84" width="10.5703125" style="33" customWidth="1"/>
    <col min="85" max="85" width="14.28515625" style="33" customWidth="1"/>
    <col min="86" max="16384" width="8.85546875" style="33"/>
  </cols>
  <sheetData>
    <row r="1" spans="1:84" s="2" customFormat="1" ht="15.75" x14ac:dyDescent="0.2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25">
      <c r="AU2" s="3"/>
      <c r="AV2" s="3"/>
      <c r="AX2" s="4" t="s">
        <v>0</v>
      </c>
      <c r="AY2" s="4"/>
      <c r="AZ2" s="4"/>
      <c r="BA2" s="3"/>
      <c r="BB2" s="3"/>
    </row>
    <row r="3" spans="1:84" s="2" customFormat="1" x14ac:dyDescent="0.25"/>
    <row r="4" spans="1:84" s="2" customFormat="1" ht="15.75" x14ac:dyDescent="0.25">
      <c r="CD4" s="5"/>
      <c r="CF4" s="5" t="s">
        <v>1</v>
      </c>
    </row>
    <row r="5" spans="1:84" s="2" customFormat="1" ht="15" customHeight="1" x14ac:dyDescent="0.25">
      <c r="CD5" s="6"/>
      <c r="CF5" s="6" t="s">
        <v>2</v>
      </c>
    </row>
    <row r="6" spans="1:84" s="2" customFormat="1" ht="15" customHeight="1" x14ac:dyDescent="0.25">
      <c r="A6" s="7" t="s">
        <v>3</v>
      </c>
      <c r="B6" s="8" t="s">
        <v>4</v>
      </c>
      <c r="C6" s="9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4"/>
      <c r="BI6" s="12" t="s">
        <v>7</v>
      </c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4"/>
      <c r="CC6" s="15" t="s">
        <v>8</v>
      </c>
      <c r="CD6" s="16"/>
      <c r="CE6" s="17" t="s">
        <v>9</v>
      </c>
      <c r="CF6" s="17"/>
    </row>
    <row r="7" spans="1:84" s="2" customFormat="1" ht="148.9" customHeight="1" x14ac:dyDescent="0.25">
      <c r="A7" s="18"/>
      <c r="B7" s="19"/>
      <c r="C7" s="20" t="s">
        <v>10</v>
      </c>
      <c r="D7" s="21"/>
      <c r="E7" s="22" t="s">
        <v>11</v>
      </c>
      <c r="F7" s="23"/>
      <c r="G7" s="22" t="s">
        <v>12</v>
      </c>
      <c r="H7" s="23"/>
      <c r="I7" s="22" t="s">
        <v>13</v>
      </c>
      <c r="J7" s="23"/>
      <c r="K7" s="20" t="s">
        <v>14</v>
      </c>
      <c r="L7" s="21"/>
      <c r="M7" s="20" t="s">
        <v>15</v>
      </c>
      <c r="N7" s="21"/>
      <c r="O7" s="20" t="s">
        <v>16</v>
      </c>
      <c r="P7" s="21"/>
      <c r="Q7" s="20" t="s">
        <v>17</v>
      </c>
      <c r="R7" s="21"/>
      <c r="S7" s="20" t="s">
        <v>18</v>
      </c>
      <c r="T7" s="21"/>
      <c r="U7" s="22" t="s">
        <v>19</v>
      </c>
      <c r="V7" s="23"/>
      <c r="W7" s="20" t="s">
        <v>20</v>
      </c>
      <c r="X7" s="21"/>
      <c r="Y7" s="20" t="s">
        <v>21</v>
      </c>
      <c r="Z7" s="21"/>
      <c r="AA7" s="20" t="s">
        <v>22</v>
      </c>
      <c r="AB7" s="21"/>
      <c r="AC7" s="20" t="s">
        <v>23</v>
      </c>
      <c r="AD7" s="21"/>
      <c r="AE7" s="22" t="s">
        <v>24</v>
      </c>
      <c r="AF7" s="23"/>
      <c r="AG7" s="20" t="s">
        <v>25</v>
      </c>
      <c r="AH7" s="21"/>
      <c r="AI7" s="20" t="s">
        <v>26</v>
      </c>
      <c r="AJ7" s="21"/>
      <c r="AK7" s="22" t="s">
        <v>27</v>
      </c>
      <c r="AL7" s="23"/>
      <c r="AM7" s="20" t="s">
        <v>28</v>
      </c>
      <c r="AN7" s="21"/>
      <c r="AO7" s="22" t="s">
        <v>29</v>
      </c>
      <c r="AP7" s="23"/>
      <c r="AQ7" s="22" t="s">
        <v>30</v>
      </c>
      <c r="AR7" s="23"/>
      <c r="AS7" s="22" t="s">
        <v>31</v>
      </c>
      <c r="AT7" s="23"/>
      <c r="AU7" s="20" t="s">
        <v>32</v>
      </c>
      <c r="AV7" s="21"/>
      <c r="AW7" s="22" t="s">
        <v>33</v>
      </c>
      <c r="AX7" s="23"/>
      <c r="AY7" s="20" t="s">
        <v>34</v>
      </c>
      <c r="AZ7" s="21"/>
      <c r="BA7" s="22" t="s">
        <v>35</v>
      </c>
      <c r="BB7" s="23"/>
      <c r="BC7" s="20" t="s">
        <v>36</v>
      </c>
      <c r="BD7" s="21"/>
      <c r="BE7" s="22" t="s">
        <v>37</v>
      </c>
      <c r="BF7" s="23"/>
      <c r="BG7" s="20" t="s">
        <v>38</v>
      </c>
      <c r="BH7" s="21"/>
      <c r="BI7" s="22" t="s">
        <v>39</v>
      </c>
      <c r="BJ7" s="23"/>
      <c r="BK7" s="20" t="s">
        <v>40</v>
      </c>
      <c r="BL7" s="21"/>
      <c r="BM7" s="20" t="s">
        <v>41</v>
      </c>
      <c r="BN7" s="21"/>
      <c r="BO7" s="22" t="s">
        <v>42</v>
      </c>
      <c r="BP7" s="23"/>
      <c r="BQ7" s="20" t="s">
        <v>23</v>
      </c>
      <c r="BR7" s="21"/>
      <c r="BS7" s="20" t="s">
        <v>43</v>
      </c>
      <c r="BT7" s="21"/>
      <c r="BU7" s="20" t="s">
        <v>44</v>
      </c>
      <c r="BV7" s="21"/>
      <c r="BW7" s="20" t="s">
        <v>45</v>
      </c>
      <c r="BX7" s="21"/>
      <c r="BY7" s="22" t="s">
        <v>46</v>
      </c>
      <c r="BZ7" s="23"/>
      <c r="CA7" s="20" t="s">
        <v>47</v>
      </c>
      <c r="CB7" s="21"/>
      <c r="CC7" s="24"/>
      <c r="CD7" s="25"/>
      <c r="CE7" s="17"/>
      <c r="CF7" s="17"/>
    </row>
    <row r="8" spans="1:84" s="2" customFormat="1" ht="51" customHeight="1" x14ac:dyDescent="0.25">
      <c r="A8" s="26"/>
      <c r="B8" s="27"/>
      <c r="C8" s="28" t="s">
        <v>48</v>
      </c>
      <c r="D8" s="28" t="s">
        <v>49</v>
      </c>
      <c r="E8" s="28" t="s">
        <v>48</v>
      </c>
      <c r="F8" s="29" t="s">
        <v>49</v>
      </c>
      <c r="G8" s="29" t="s">
        <v>48</v>
      </c>
      <c r="H8" s="29" t="s">
        <v>49</v>
      </c>
      <c r="I8" s="30" t="s">
        <v>48</v>
      </c>
      <c r="J8" s="29" t="s">
        <v>49</v>
      </c>
      <c r="K8" s="30" t="s">
        <v>48</v>
      </c>
      <c r="L8" s="29" t="s">
        <v>49</v>
      </c>
      <c r="M8" s="28" t="s">
        <v>48</v>
      </c>
      <c r="N8" s="28" t="s">
        <v>49</v>
      </c>
      <c r="O8" s="28" t="s">
        <v>48</v>
      </c>
      <c r="P8" s="28" t="s">
        <v>49</v>
      </c>
      <c r="Q8" s="28" t="s">
        <v>48</v>
      </c>
      <c r="R8" s="28" t="s">
        <v>49</v>
      </c>
      <c r="S8" s="28" t="s">
        <v>48</v>
      </c>
      <c r="T8" s="28" t="s">
        <v>49</v>
      </c>
      <c r="U8" s="28" t="s">
        <v>48</v>
      </c>
      <c r="V8" s="28" t="s">
        <v>49</v>
      </c>
      <c r="W8" s="28" t="s">
        <v>48</v>
      </c>
      <c r="X8" s="28" t="s">
        <v>49</v>
      </c>
      <c r="Y8" s="28" t="s">
        <v>48</v>
      </c>
      <c r="Z8" s="28" t="s">
        <v>49</v>
      </c>
      <c r="AA8" s="28" t="s">
        <v>48</v>
      </c>
      <c r="AB8" s="28" t="s">
        <v>49</v>
      </c>
      <c r="AC8" s="28" t="s">
        <v>48</v>
      </c>
      <c r="AD8" s="28" t="s">
        <v>49</v>
      </c>
      <c r="AE8" s="28" t="s">
        <v>48</v>
      </c>
      <c r="AF8" s="28" t="s">
        <v>49</v>
      </c>
      <c r="AG8" s="28" t="s">
        <v>48</v>
      </c>
      <c r="AH8" s="28" t="s">
        <v>49</v>
      </c>
      <c r="AI8" s="28" t="s">
        <v>48</v>
      </c>
      <c r="AJ8" s="28" t="s">
        <v>49</v>
      </c>
      <c r="AK8" s="28" t="s">
        <v>48</v>
      </c>
      <c r="AL8" s="28" t="s">
        <v>49</v>
      </c>
      <c r="AM8" s="28" t="s">
        <v>48</v>
      </c>
      <c r="AN8" s="28" t="s">
        <v>49</v>
      </c>
      <c r="AO8" s="28" t="s">
        <v>48</v>
      </c>
      <c r="AP8" s="28" t="s">
        <v>49</v>
      </c>
      <c r="AQ8" s="28" t="s">
        <v>48</v>
      </c>
      <c r="AR8" s="28" t="s">
        <v>49</v>
      </c>
      <c r="AS8" s="28" t="s">
        <v>48</v>
      </c>
      <c r="AT8" s="28" t="s">
        <v>49</v>
      </c>
      <c r="AU8" s="28" t="s">
        <v>48</v>
      </c>
      <c r="AV8" s="28" t="s">
        <v>49</v>
      </c>
      <c r="AW8" s="28" t="s">
        <v>48</v>
      </c>
      <c r="AX8" s="28" t="s">
        <v>49</v>
      </c>
      <c r="AY8" s="28" t="s">
        <v>48</v>
      </c>
      <c r="AZ8" s="28" t="s">
        <v>49</v>
      </c>
      <c r="BA8" s="31" t="s">
        <v>48</v>
      </c>
      <c r="BB8" s="31" t="s">
        <v>49</v>
      </c>
      <c r="BC8" s="28" t="s">
        <v>48</v>
      </c>
      <c r="BD8" s="28" t="s">
        <v>49</v>
      </c>
      <c r="BE8" s="28" t="s">
        <v>48</v>
      </c>
      <c r="BF8" s="28" t="s">
        <v>49</v>
      </c>
      <c r="BG8" s="28" t="s">
        <v>48</v>
      </c>
      <c r="BH8" s="28" t="s">
        <v>49</v>
      </c>
      <c r="BI8" s="28" t="s">
        <v>48</v>
      </c>
      <c r="BJ8" s="28" t="s">
        <v>49</v>
      </c>
      <c r="BK8" s="28" t="s">
        <v>48</v>
      </c>
      <c r="BL8" s="28" t="s">
        <v>49</v>
      </c>
      <c r="BM8" s="28" t="s">
        <v>48</v>
      </c>
      <c r="BN8" s="28" t="s">
        <v>49</v>
      </c>
      <c r="BO8" s="31" t="s">
        <v>48</v>
      </c>
      <c r="BP8" s="31" t="s">
        <v>49</v>
      </c>
      <c r="BQ8" s="28" t="s">
        <v>48</v>
      </c>
      <c r="BR8" s="28" t="s">
        <v>49</v>
      </c>
      <c r="BS8" s="28" t="s">
        <v>48</v>
      </c>
      <c r="BT8" s="28" t="s">
        <v>49</v>
      </c>
      <c r="BU8" s="28" t="s">
        <v>48</v>
      </c>
      <c r="BV8" s="28" t="s">
        <v>49</v>
      </c>
      <c r="BW8" s="28" t="s">
        <v>48</v>
      </c>
      <c r="BX8" s="28" t="s">
        <v>49</v>
      </c>
      <c r="BY8" s="28" t="s">
        <v>48</v>
      </c>
      <c r="BZ8" s="28" t="s">
        <v>49</v>
      </c>
      <c r="CA8" s="28" t="s">
        <v>48</v>
      </c>
      <c r="CB8" s="28" t="s">
        <v>49</v>
      </c>
      <c r="CC8" s="28" t="s">
        <v>48</v>
      </c>
      <c r="CD8" s="28" t="s">
        <v>49</v>
      </c>
      <c r="CE8" s="28" t="s">
        <v>48</v>
      </c>
      <c r="CF8" s="28" t="s">
        <v>49</v>
      </c>
    </row>
    <row r="9" spans="1:84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</row>
    <row r="10" spans="1:84" s="39" customFormat="1" ht="12" x14ac:dyDescent="0.2">
      <c r="A10" s="34">
        <v>1</v>
      </c>
      <c r="B10" s="35">
        <v>46144</v>
      </c>
      <c r="C10" s="36">
        <v>18654609.735470001</v>
      </c>
      <c r="D10" s="36">
        <v>8806943.0444400012</v>
      </c>
      <c r="E10" s="36">
        <v>30393800.500470001</v>
      </c>
      <c r="F10" s="36"/>
      <c r="G10" s="36">
        <v>140768051.51506999</v>
      </c>
      <c r="H10" s="36">
        <v>0</v>
      </c>
      <c r="I10" s="36">
        <v>0</v>
      </c>
      <c r="J10" s="36">
        <v>0</v>
      </c>
      <c r="K10" s="36">
        <v>67795000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2201735.7611200004</v>
      </c>
      <c r="T10" s="36">
        <v>2201735.7611200004</v>
      </c>
      <c r="U10" s="36">
        <v>74678029.722430006</v>
      </c>
      <c r="V10" s="36"/>
      <c r="W10" s="36">
        <v>185135167.78968999</v>
      </c>
      <c r="X10" s="36">
        <v>11008678.80555</v>
      </c>
      <c r="Y10" s="36">
        <v>30595056.128752004</v>
      </c>
      <c r="Z10" s="36">
        <v>5453031.2251040004</v>
      </c>
      <c r="AA10" s="36">
        <v>62347197.724472009</v>
      </c>
      <c r="AB10" s="36">
        <v>6249508.2636300027</v>
      </c>
      <c r="AC10" s="36">
        <v>294421.63762999995</v>
      </c>
      <c r="AD10" s="36">
        <v>293857.43695999996</v>
      </c>
      <c r="AE10" s="36">
        <v>4107981.4561020001</v>
      </c>
      <c r="AF10" s="36">
        <v>457970.43483199994</v>
      </c>
      <c r="AG10" s="36">
        <v>8016113.0828799997</v>
      </c>
      <c r="AH10" s="36">
        <v>383084.74554999976</v>
      </c>
      <c r="AI10" s="36">
        <v>0</v>
      </c>
      <c r="AJ10" s="36">
        <v>0</v>
      </c>
      <c r="AK10" s="36">
        <v>0</v>
      </c>
      <c r="AL10" s="36">
        <v>0</v>
      </c>
      <c r="AM10" s="36">
        <v>5.7782399999999994</v>
      </c>
      <c r="AN10" s="36">
        <v>0</v>
      </c>
      <c r="AO10" s="36">
        <v>0</v>
      </c>
      <c r="AP10" s="36">
        <v>0</v>
      </c>
      <c r="AQ10" s="36">
        <v>166322.51656200003</v>
      </c>
      <c r="AR10" s="36">
        <v>0</v>
      </c>
      <c r="AS10" s="36">
        <v>47049.701303999995</v>
      </c>
      <c r="AT10" s="36">
        <v>7718.8050000000003</v>
      </c>
      <c r="AU10" s="36">
        <v>2950587.71374</v>
      </c>
      <c r="AV10" s="36">
        <v>195320.08970999997</v>
      </c>
      <c r="AW10" s="36">
        <v>350687.34333</v>
      </c>
      <c r="AX10" s="36">
        <v>350053.82643999998</v>
      </c>
      <c r="AY10" s="36">
        <v>8256565.6476700008</v>
      </c>
      <c r="AZ10" s="36">
        <v>119239.09551000036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117131988.73068</v>
      </c>
      <c r="BH10" s="36">
        <v>13509783.922730001</v>
      </c>
      <c r="BI10" s="36">
        <v>306235.82577</v>
      </c>
      <c r="BJ10" s="36">
        <v>0.1380500000086613</v>
      </c>
      <c r="BK10" s="36">
        <v>2133991.1360899997</v>
      </c>
      <c r="BL10" s="36">
        <v>87203.167184999635</v>
      </c>
      <c r="BM10" s="36">
        <v>16548.269630000003</v>
      </c>
      <c r="BN10" s="36">
        <v>1437.4848100000017</v>
      </c>
      <c r="BO10" s="37">
        <v>317636.67518999998</v>
      </c>
      <c r="BP10" s="36">
        <v>0</v>
      </c>
      <c r="BQ10" s="36">
        <v>26604317.917330001</v>
      </c>
      <c r="BR10" s="36">
        <v>26204159.847090002</v>
      </c>
      <c r="BS10" s="36">
        <v>2605350.5754200001</v>
      </c>
      <c r="BT10" s="36">
        <v>4920.1206800001673</v>
      </c>
      <c r="BU10" s="36">
        <v>0</v>
      </c>
      <c r="BV10" s="36">
        <v>0</v>
      </c>
      <c r="BW10" s="36">
        <v>350684.15687999997</v>
      </c>
      <c r="BX10" s="36">
        <v>349971.72620999999</v>
      </c>
      <c r="BY10" s="36">
        <v>2786187.7199800001</v>
      </c>
      <c r="BZ10" s="36">
        <v>427457.67600999988</v>
      </c>
      <c r="CA10" s="36">
        <v>35120952.276289999</v>
      </c>
      <c r="CB10" s="36">
        <v>27075150.160039999</v>
      </c>
      <c r="CC10" s="36">
        <v>82011036.454390004</v>
      </c>
      <c r="CD10" s="36">
        <v>3377445.98068</v>
      </c>
      <c r="CE10" s="38">
        <f>ROUND(W10/CC10*100,4)</f>
        <v>225.74420000000001</v>
      </c>
      <c r="CF10" s="38">
        <f>ROUND(X10/CD10*100,4)</f>
        <v>325.94690000000003</v>
      </c>
    </row>
    <row r="11" spans="1:84" ht="15" customHeight="1" x14ac:dyDescent="0.25">
      <c r="A11" s="34">
        <f>A10+1</f>
        <v>2</v>
      </c>
      <c r="B11" s="35">
        <v>46147</v>
      </c>
      <c r="C11" s="36">
        <v>19914396.071559999</v>
      </c>
      <c r="D11" s="36">
        <v>8557265.9736299999</v>
      </c>
      <c r="E11" s="36">
        <v>30047483.132139999</v>
      </c>
      <c r="F11" s="36"/>
      <c r="G11" s="36">
        <v>140909744.97681001</v>
      </c>
      <c r="H11" s="36">
        <v>0</v>
      </c>
      <c r="I11" s="36">
        <v>0</v>
      </c>
      <c r="J11" s="36">
        <v>0</v>
      </c>
      <c r="K11" s="36">
        <v>65795000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2139316.4934100001</v>
      </c>
      <c r="T11" s="36">
        <v>2139316.4934100001</v>
      </c>
      <c r="U11" s="36">
        <v>74678029.722430006</v>
      </c>
      <c r="V11" s="40"/>
      <c r="W11" s="36">
        <v>184127910.95149001</v>
      </c>
      <c r="X11" s="36">
        <v>10696582.46704</v>
      </c>
      <c r="Y11" s="36">
        <v>30486064.159475002</v>
      </c>
      <c r="Z11" s="36">
        <v>5534064.7558300002</v>
      </c>
      <c r="AA11" s="36">
        <v>62914940.149626002</v>
      </c>
      <c r="AB11" s="36">
        <v>6457763.999987999</v>
      </c>
      <c r="AC11" s="36">
        <v>253080.30892000001</v>
      </c>
      <c r="AD11" s="36">
        <v>252508.61129</v>
      </c>
      <c r="AE11" s="36">
        <v>3942792.3294959995</v>
      </c>
      <c r="AF11" s="36">
        <v>453838.79565599957</v>
      </c>
      <c r="AG11" s="36">
        <v>8089293.4189499998</v>
      </c>
      <c r="AH11" s="36">
        <v>377164.46564999979</v>
      </c>
      <c r="AI11" s="36">
        <v>0</v>
      </c>
      <c r="AJ11" s="36">
        <v>0</v>
      </c>
      <c r="AK11" s="36">
        <v>0</v>
      </c>
      <c r="AL11" s="36">
        <v>0</v>
      </c>
      <c r="AM11" s="36">
        <v>5.7782399999999994</v>
      </c>
      <c r="AN11" s="36">
        <v>0</v>
      </c>
      <c r="AO11" s="36">
        <v>0</v>
      </c>
      <c r="AP11" s="36">
        <v>0</v>
      </c>
      <c r="AQ11" s="36">
        <v>223411.50652300002</v>
      </c>
      <c r="AR11" s="36">
        <v>0</v>
      </c>
      <c r="AS11" s="36">
        <v>47070.551303999993</v>
      </c>
      <c r="AT11" s="36">
        <v>7739.6549999999988</v>
      </c>
      <c r="AU11" s="36">
        <v>2366589.73728</v>
      </c>
      <c r="AV11" s="36">
        <v>172849.4259899999</v>
      </c>
      <c r="AW11" s="36">
        <v>1731544.5563300001</v>
      </c>
      <c r="AX11" s="36">
        <v>1256171.75187</v>
      </c>
      <c r="AY11" s="36">
        <v>8106031.7039700001</v>
      </c>
      <c r="AZ11" s="36">
        <v>256232.91031000018</v>
      </c>
      <c r="BA11" s="36">
        <v>0</v>
      </c>
      <c r="BB11" s="36">
        <v>0</v>
      </c>
      <c r="BC11" s="40"/>
      <c r="BD11" s="40"/>
      <c r="BE11" s="36">
        <v>0</v>
      </c>
      <c r="BF11" s="36">
        <v>0</v>
      </c>
      <c r="BG11" s="36">
        <v>118160824.20011</v>
      </c>
      <c r="BH11" s="36">
        <v>14768334.371579999</v>
      </c>
      <c r="BI11" s="36">
        <v>304161.63929500006</v>
      </c>
      <c r="BJ11" s="36">
        <v>1.5454700000409503</v>
      </c>
      <c r="BK11" s="36">
        <v>3402630.0677050003</v>
      </c>
      <c r="BL11" s="36">
        <v>962796.74655000027</v>
      </c>
      <c r="BM11" s="36">
        <v>107252.63966</v>
      </c>
      <c r="BN11" s="36">
        <v>75533.434699999998</v>
      </c>
      <c r="BO11" s="37">
        <v>317274.69812999998</v>
      </c>
      <c r="BP11" s="36">
        <v>0</v>
      </c>
      <c r="BQ11" s="36">
        <v>26035426.10681</v>
      </c>
      <c r="BR11" s="36">
        <v>26035273.21974</v>
      </c>
      <c r="BS11" s="36">
        <v>2608039.0625</v>
      </c>
      <c r="BT11" s="36">
        <v>4933.8752600001171</v>
      </c>
      <c r="BU11" s="36">
        <v>0</v>
      </c>
      <c r="BV11" s="36">
        <v>0</v>
      </c>
      <c r="BW11" s="36">
        <v>1629986.81892</v>
      </c>
      <c r="BX11" s="36">
        <v>1627364.3548399999</v>
      </c>
      <c r="BY11" s="36">
        <v>3073236.8037199997</v>
      </c>
      <c r="BZ11" s="36">
        <v>1106201.5052499997</v>
      </c>
      <c r="CA11" s="36">
        <v>37478007.836740002</v>
      </c>
      <c r="CB11" s="36">
        <v>29812104.681809999</v>
      </c>
      <c r="CC11" s="36">
        <v>80682816.363370001</v>
      </c>
      <c r="CD11" s="36">
        <v>3692083.5929</v>
      </c>
      <c r="CE11" s="38">
        <f t="shared" ref="CE11:CF26" si="0">ROUND(W11/CC11*100,4)</f>
        <v>228.21209999999999</v>
      </c>
      <c r="CF11" s="38">
        <f t="shared" si="0"/>
        <v>289.7167</v>
      </c>
    </row>
    <row r="12" spans="1:84" ht="15" customHeight="1" x14ac:dyDescent="0.25">
      <c r="A12" s="34">
        <f t="shared" ref="A12:A30" si="1">A11+1</f>
        <v>3</v>
      </c>
      <c r="B12" s="35">
        <v>46148</v>
      </c>
      <c r="C12" s="36">
        <v>19379858.816240001</v>
      </c>
      <c r="D12" s="36">
        <v>8131729.1309000012</v>
      </c>
      <c r="E12" s="36">
        <v>32133291.197609998</v>
      </c>
      <c r="F12" s="36"/>
      <c r="G12" s="36">
        <v>141066184.70949</v>
      </c>
      <c r="H12" s="36">
        <v>0</v>
      </c>
      <c r="I12" s="36">
        <v>0</v>
      </c>
      <c r="J12" s="36">
        <v>0</v>
      </c>
      <c r="K12" s="36">
        <v>74795000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2032932.2827199998</v>
      </c>
      <c r="T12" s="36">
        <v>2032932.2827199998</v>
      </c>
      <c r="U12" s="36">
        <v>74678029.722430006</v>
      </c>
      <c r="V12" s="40"/>
      <c r="W12" s="36">
        <v>194729237.28364</v>
      </c>
      <c r="X12" s="36">
        <v>10164661.413629999</v>
      </c>
      <c r="Y12" s="36">
        <v>31775773.247669004</v>
      </c>
      <c r="Z12" s="36">
        <v>5516556.4019340016</v>
      </c>
      <c r="AA12" s="36">
        <v>62733643.071398005</v>
      </c>
      <c r="AB12" s="36">
        <v>6459607.7515659975</v>
      </c>
      <c r="AC12" s="36">
        <v>244606.97150999997</v>
      </c>
      <c r="AD12" s="36">
        <v>244037.49352999998</v>
      </c>
      <c r="AE12" s="36">
        <v>7907339.2245480008</v>
      </c>
      <c r="AF12" s="36">
        <v>453399.48538800073</v>
      </c>
      <c r="AG12" s="36">
        <v>7832060.60415</v>
      </c>
      <c r="AH12" s="36">
        <v>391649.19306999969</v>
      </c>
      <c r="AI12" s="36">
        <v>0</v>
      </c>
      <c r="AJ12" s="36">
        <v>0</v>
      </c>
      <c r="AK12" s="36">
        <v>0</v>
      </c>
      <c r="AL12" s="36">
        <v>0</v>
      </c>
      <c r="AM12" s="36">
        <v>5.7782399999999994</v>
      </c>
      <c r="AN12" s="36">
        <v>0</v>
      </c>
      <c r="AO12" s="36">
        <v>0</v>
      </c>
      <c r="AP12" s="36">
        <v>0</v>
      </c>
      <c r="AQ12" s="36">
        <v>221286.0464125</v>
      </c>
      <c r="AR12" s="36">
        <v>0</v>
      </c>
      <c r="AS12" s="36">
        <v>47049.596303999992</v>
      </c>
      <c r="AT12" s="36">
        <v>7718.6999999999971</v>
      </c>
      <c r="AU12" s="36">
        <v>2464497.6731000002</v>
      </c>
      <c r="AV12" s="36">
        <v>174953.71731000021</v>
      </c>
      <c r="AW12" s="36">
        <v>1098556.5264399999</v>
      </c>
      <c r="AX12" s="36">
        <v>1097925.6610699999</v>
      </c>
      <c r="AY12" s="36">
        <v>8573106.2403299995</v>
      </c>
      <c r="AZ12" s="36">
        <v>236180.49445999973</v>
      </c>
      <c r="BA12" s="36">
        <v>0</v>
      </c>
      <c r="BB12" s="36">
        <v>0</v>
      </c>
      <c r="BC12" s="40"/>
      <c r="BD12" s="40"/>
      <c r="BE12" s="36">
        <v>0</v>
      </c>
      <c r="BF12" s="36">
        <v>0</v>
      </c>
      <c r="BG12" s="36">
        <v>122897924.98010001</v>
      </c>
      <c r="BH12" s="36">
        <v>14582028.89834</v>
      </c>
      <c r="BI12" s="36">
        <v>298473.63527000003</v>
      </c>
      <c r="BJ12" s="36">
        <v>1.5419300000357907</v>
      </c>
      <c r="BK12" s="36">
        <v>3426506.9084750004</v>
      </c>
      <c r="BL12" s="36">
        <v>958676.80340500036</v>
      </c>
      <c r="BM12" s="36">
        <v>107402.4581</v>
      </c>
      <c r="BN12" s="36">
        <v>75683.253140000001</v>
      </c>
      <c r="BO12" s="37">
        <v>317904.00355999998</v>
      </c>
      <c r="BP12" s="36">
        <v>0</v>
      </c>
      <c r="BQ12" s="36">
        <v>26975282.750919998</v>
      </c>
      <c r="BR12" s="36">
        <v>26975129.893849999</v>
      </c>
      <c r="BS12" s="36">
        <v>2934477.9142299998</v>
      </c>
      <c r="BT12" s="36">
        <v>4920.9799899999052</v>
      </c>
      <c r="BU12" s="36">
        <v>0</v>
      </c>
      <c r="BV12" s="36">
        <v>0</v>
      </c>
      <c r="BW12" s="36">
        <v>969675.31741000002</v>
      </c>
      <c r="BX12" s="36">
        <v>968958.50526999997</v>
      </c>
      <c r="BY12" s="36">
        <v>3046095.4443600001</v>
      </c>
      <c r="BZ12" s="36">
        <v>1201705.12723</v>
      </c>
      <c r="CA12" s="36">
        <v>38075818.432329997</v>
      </c>
      <c r="CB12" s="36">
        <v>30185076.104819998</v>
      </c>
      <c r="CC12" s="36">
        <v>84822106.547769994</v>
      </c>
      <c r="CD12" s="36">
        <v>3645507.2245900002</v>
      </c>
      <c r="CE12" s="38">
        <f t="shared" si="0"/>
        <v>229.5737</v>
      </c>
      <c r="CF12" s="38">
        <f t="shared" si="0"/>
        <v>278.82709999999997</v>
      </c>
    </row>
    <row r="13" spans="1:84" ht="15" customHeight="1" x14ac:dyDescent="0.25">
      <c r="A13" s="34">
        <f t="shared" si="1"/>
        <v>4</v>
      </c>
      <c r="B13" s="35">
        <v>46149</v>
      </c>
      <c r="C13" s="36">
        <v>16852911.81645</v>
      </c>
      <c r="D13" s="36">
        <v>6775278.01461</v>
      </c>
      <c r="E13" s="36">
        <v>28750336.647909999</v>
      </c>
      <c r="F13" s="36"/>
      <c r="G13" s="36">
        <v>141242669.82422</v>
      </c>
      <c r="H13" s="36">
        <v>0</v>
      </c>
      <c r="I13" s="36">
        <v>0</v>
      </c>
      <c r="J13" s="36">
        <v>0</v>
      </c>
      <c r="K13" s="36">
        <v>80295000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1693819.5036499999</v>
      </c>
      <c r="T13" s="36">
        <v>1693819.5036499999</v>
      </c>
      <c r="U13" s="36">
        <v>74678029.722430006</v>
      </c>
      <c r="V13" s="40"/>
      <c r="W13" s="36">
        <v>194156708.06979999</v>
      </c>
      <c r="X13" s="36">
        <v>8469097.5182600003</v>
      </c>
      <c r="Y13" s="36">
        <v>32396499.022316001</v>
      </c>
      <c r="Z13" s="36">
        <v>5481530.7468179995</v>
      </c>
      <c r="AA13" s="36">
        <v>62760701.038680002</v>
      </c>
      <c r="AB13" s="36">
        <v>6091161.6858860021</v>
      </c>
      <c r="AC13" s="36">
        <v>245236.34684999997</v>
      </c>
      <c r="AD13" s="36">
        <v>244667.92414999998</v>
      </c>
      <c r="AE13" s="36">
        <v>4370956.0549079999</v>
      </c>
      <c r="AF13" s="36">
        <v>454210.17592800013</v>
      </c>
      <c r="AG13" s="36">
        <v>8118059.6811600002</v>
      </c>
      <c r="AH13" s="36">
        <v>368043.81311000045</v>
      </c>
      <c r="AI13" s="36">
        <v>0</v>
      </c>
      <c r="AJ13" s="36">
        <v>0</v>
      </c>
      <c r="AK13" s="36">
        <v>0</v>
      </c>
      <c r="AL13" s="36">
        <v>0</v>
      </c>
      <c r="AM13" s="36">
        <v>5.7782399999999994</v>
      </c>
      <c r="AN13" s="36">
        <v>0</v>
      </c>
      <c r="AO13" s="36">
        <v>0</v>
      </c>
      <c r="AP13" s="36">
        <v>0</v>
      </c>
      <c r="AQ13" s="36">
        <v>293341.71285000007</v>
      </c>
      <c r="AR13" s="36">
        <v>0</v>
      </c>
      <c r="AS13" s="36">
        <v>47040.341303999994</v>
      </c>
      <c r="AT13" s="36">
        <v>7709.4449999999997</v>
      </c>
      <c r="AU13" s="36">
        <v>2506347.7622099998</v>
      </c>
      <c r="AV13" s="36">
        <v>97309.21484000003</v>
      </c>
      <c r="AW13" s="36">
        <v>1906481.2693400001</v>
      </c>
      <c r="AX13" s="36">
        <v>1899176.3416800001</v>
      </c>
      <c r="AY13" s="36">
        <v>8519481.9748500008</v>
      </c>
      <c r="AZ13" s="36">
        <v>159262.90595000051</v>
      </c>
      <c r="BA13" s="36">
        <v>0</v>
      </c>
      <c r="BB13" s="36">
        <v>0</v>
      </c>
      <c r="BC13" s="40"/>
      <c r="BD13" s="40"/>
      <c r="BE13" s="36">
        <v>0</v>
      </c>
      <c r="BF13" s="36">
        <v>0</v>
      </c>
      <c r="BG13" s="36">
        <v>121164150.98271</v>
      </c>
      <c r="BH13" s="36">
        <v>14803072.25336</v>
      </c>
      <c r="BI13" s="36">
        <v>294587.239</v>
      </c>
      <c r="BJ13" s="36">
        <v>1.5401600000041071</v>
      </c>
      <c r="BK13" s="36">
        <v>3056335.75392</v>
      </c>
      <c r="BL13" s="36">
        <v>956896.08863999997</v>
      </c>
      <c r="BM13" s="36">
        <v>84864.654234999995</v>
      </c>
      <c r="BN13" s="36">
        <v>75631.306899999996</v>
      </c>
      <c r="BO13" s="37">
        <v>317685.80580999999</v>
      </c>
      <c r="BP13" s="36">
        <v>0</v>
      </c>
      <c r="BQ13" s="36">
        <v>26161953.524609998</v>
      </c>
      <c r="BR13" s="36">
        <v>26161800.682539999</v>
      </c>
      <c r="BS13" s="36">
        <v>2475220.5561899999</v>
      </c>
      <c r="BT13" s="36">
        <v>3187.1873499997891</v>
      </c>
      <c r="BU13" s="36">
        <v>0</v>
      </c>
      <c r="BV13" s="36">
        <v>0</v>
      </c>
      <c r="BW13" s="36">
        <v>1912568.62738</v>
      </c>
      <c r="BX13" s="36">
        <v>1903956.41677</v>
      </c>
      <c r="BY13" s="36">
        <v>4037940.2033199999</v>
      </c>
      <c r="BZ13" s="36">
        <v>2316893.1601400003</v>
      </c>
      <c r="CA13" s="36">
        <v>38341156.364469998</v>
      </c>
      <c r="CB13" s="36">
        <v>31418366.382509999</v>
      </c>
      <c r="CC13" s="36">
        <v>82822994.618239999</v>
      </c>
      <c r="CD13" s="36">
        <v>3700768.0633399999</v>
      </c>
      <c r="CE13" s="38">
        <f t="shared" si="0"/>
        <v>234.4237</v>
      </c>
      <c r="CF13" s="38">
        <f t="shared" si="0"/>
        <v>228.84700000000001</v>
      </c>
    </row>
    <row r="14" spans="1:84" ht="15" customHeight="1" x14ac:dyDescent="0.25">
      <c r="A14" s="34">
        <f t="shared" si="1"/>
        <v>5</v>
      </c>
      <c r="B14" s="35">
        <v>46150</v>
      </c>
      <c r="C14" s="36">
        <v>20059567.506650001</v>
      </c>
      <c r="D14" s="36">
        <v>10076937.62191</v>
      </c>
      <c r="E14" s="36">
        <v>29385357.067219999</v>
      </c>
      <c r="F14" s="36"/>
      <c r="G14" s="36">
        <v>141182253.81793001</v>
      </c>
      <c r="H14" s="36">
        <v>0</v>
      </c>
      <c r="I14" s="36">
        <v>0</v>
      </c>
      <c r="J14" s="36">
        <v>0</v>
      </c>
      <c r="K14" s="36">
        <v>80295000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2519234.4054699996</v>
      </c>
      <c r="T14" s="36">
        <v>2519234.4054699996</v>
      </c>
      <c r="U14" s="36">
        <v>74678029.722430006</v>
      </c>
      <c r="V14" s="40"/>
      <c r="W14" s="36">
        <v>198763383.07484999</v>
      </c>
      <c r="X14" s="36">
        <v>12596172.027389999</v>
      </c>
      <c r="Y14" s="36">
        <v>32783987.637010001</v>
      </c>
      <c r="Z14" s="36">
        <v>5443167.1243270002</v>
      </c>
      <c r="AA14" s="36">
        <v>61889861.381894</v>
      </c>
      <c r="AB14" s="36">
        <v>5984934.1318019954</v>
      </c>
      <c r="AC14" s="36">
        <v>242009.48539000002</v>
      </c>
      <c r="AD14" s="36">
        <v>241441.98360000001</v>
      </c>
      <c r="AE14" s="36">
        <v>3452254.2994899997</v>
      </c>
      <c r="AF14" s="36">
        <v>454765.89083999977</v>
      </c>
      <c r="AG14" s="36">
        <v>8274321.73862</v>
      </c>
      <c r="AH14" s="36">
        <v>374453.01428999956</v>
      </c>
      <c r="AI14" s="36">
        <v>0</v>
      </c>
      <c r="AJ14" s="36">
        <v>0</v>
      </c>
      <c r="AK14" s="36">
        <v>0</v>
      </c>
      <c r="AL14" s="36">
        <v>0</v>
      </c>
      <c r="AM14" s="36">
        <v>5.7782399999999994</v>
      </c>
      <c r="AN14" s="36">
        <v>0</v>
      </c>
      <c r="AO14" s="36">
        <v>0</v>
      </c>
      <c r="AP14" s="36">
        <v>0</v>
      </c>
      <c r="AQ14" s="36">
        <v>194820.06254500002</v>
      </c>
      <c r="AR14" s="36">
        <v>0</v>
      </c>
      <c r="AS14" s="36">
        <v>47073.101303999996</v>
      </c>
      <c r="AT14" s="36">
        <v>7742.2050000000017</v>
      </c>
      <c r="AU14" s="36">
        <v>3222868.0633399999</v>
      </c>
      <c r="AV14" s="36">
        <v>289760.68322000001</v>
      </c>
      <c r="AW14" s="36">
        <v>3433980.0096699996</v>
      </c>
      <c r="AX14" s="36">
        <v>2564840.5177999996</v>
      </c>
      <c r="AY14" s="36">
        <v>9887822.9593500011</v>
      </c>
      <c r="AZ14" s="36">
        <v>227216.71791000105</v>
      </c>
      <c r="BA14" s="36">
        <v>0</v>
      </c>
      <c r="BB14" s="36">
        <v>0</v>
      </c>
      <c r="BC14" s="40"/>
      <c r="BD14" s="40"/>
      <c r="BE14" s="36">
        <v>0</v>
      </c>
      <c r="BF14" s="36">
        <v>0</v>
      </c>
      <c r="BG14" s="36">
        <v>123429004.51684999</v>
      </c>
      <c r="BH14" s="36">
        <v>15588322.268780001</v>
      </c>
      <c r="BI14" s="36">
        <v>295728.96599499998</v>
      </c>
      <c r="BJ14" s="36">
        <v>1.5457499999902211</v>
      </c>
      <c r="BK14" s="36">
        <v>3081942.9253249997</v>
      </c>
      <c r="BL14" s="36">
        <v>951558.33673499979</v>
      </c>
      <c r="BM14" s="36">
        <v>84663.405589999995</v>
      </c>
      <c r="BN14" s="36">
        <v>75430.058254999996</v>
      </c>
      <c r="BO14" s="37">
        <v>316840.47016999999</v>
      </c>
      <c r="BP14" s="36">
        <v>0</v>
      </c>
      <c r="BQ14" s="36">
        <v>24727328.188069999</v>
      </c>
      <c r="BR14" s="36">
        <v>24727175.360999998</v>
      </c>
      <c r="BS14" s="36">
        <v>2628187.49884</v>
      </c>
      <c r="BT14" s="36">
        <v>0</v>
      </c>
      <c r="BU14" s="36">
        <v>0</v>
      </c>
      <c r="BV14" s="36">
        <v>0</v>
      </c>
      <c r="BW14" s="36">
        <v>3321662.2151200003</v>
      </c>
      <c r="BX14" s="36">
        <v>3319944.5325800003</v>
      </c>
      <c r="BY14" s="36">
        <v>4235774.1074200002</v>
      </c>
      <c r="BZ14" s="36">
        <v>2307734.2470300002</v>
      </c>
      <c r="CA14" s="36">
        <v>38692127.776529998</v>
      </c>
      <c r="CB14" s="36">
        <v>31381844.081349999</v>
      </c>
      <c r="CC14" s="36">
        <v>84736876.740319997</v>
      </c>
      <c r="CD14" s="36">
        <v>3897080.5671999999</v>
      </c>
      <c r="CE14" s="38">
        <f t="shared" si="0"/>
        <v>234.56540000000001</v>
      </c>
      <c r="CF14" s="38">
        <f t="shared" si="0"/>
        <v>323.22070000000002</v>
      </c>
    </row>
    <row r="15" spans="1:84" ht="15" customHeight="1" x14ac:dyDescent="0.25">
      <c r="A15" s="34">
        <f t="shared" si="1"/>
        <v>6</v>
      </c>
      <c r="B15" s="35">
        <v>46151</v>
      </c>
      <c r="C15" s="36">
        <v>19114732.36124</v>
      </c>
      <c r="D15" s="36">
        <v>9749544.0637999997</v>
      </c>
      <c r="E15" s="36">
        <v>34612771.679669999</v>
      </c>
      <c r="F15" s="36"/>
      <c r="G15" s="36">
        <v>141236417.10137001</v>
      </c>
      <c r="H15" s="36">
        <v>0</v>
      </c>
      <c r="I15" s="36">
        <v>0</v>
      </c>
      <c r="J15" s="36">
        <v>0</v>
      </c>
      <c r="K15" s="36">
        <v>75995000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2437386.01596</v>
      </c>
      <c r="T15" s="36">
        <v>2437386.01596</v>
      </c>
      <c r="U15" s="36">
        <v>74678029.722430006</v>
      </c>
      <c r="V15" s="40"/>
      <c r="W15" s="36">
        <v>198718277.43579999</v>
      </c>
      <c r="X15" s="36">
        <v>12186930.07975</v>
      </c>
      <c r="Y15" s="36">
        <v>33033445.798560999</v>
      </c>
      <c r="Z15" s="36">
        <v>5419214.1342790006</v>
      </c>
      <c r="AA15" s="36">
        <v>61454833.317618005</v>
      </c>
      <c r="AB15" s="36">
        <v>5863981.9646660006</v>
      </c>
      <c r="AC15" s="36">
        <v>238904.33868000002</v>
      </c>
      <c r="AD15" s="36">
        <v>238339.15847000002</v>
      </c>
      <c r="AE15" s="36">
        <v>3286947.817454</v>
      </c>
      <c r="AF15" s="36">
        <v>454129.8951239998</v>
      </c>
      <c r="AG15" s="36">
        <v>8050094.9034399996</v>
      </c>
      <c r="AH15" s="36">
        <v>368410.03939999937</v>
      </c>
      <c r="AI15" s="36">
        <v>0</v>
      </c>
      <c r="AJ15" s="36">
        <v>0</v>
      </c>
      <c r="AK15" s="36">
        <v>0</v>
      </c>
      <c r="AL15" s="36">
        <v>0</v>
      </c>
      <c r="AM15" s="36">
        <v>5.7782399999999994</v>
      </c>
      <c r="AN15" s="36">
        <v>0</v>
      </c>
      <c r="AO15" s="36">
        <v>0</v>
      </c>
      <c r="AP15" s="36">
        <v>0</v>
      </c>
      <c r="AQ15" s="36">
        <v>205849.50636850004</v>
      </c>
      <c r="AR15" s="36">
        <v>0</v>
      </c>
      <c r="AS15" s="36">
        <v>47062.391303999997</v>
      </c>
      <c r="AT15" s="36">
        <v>7731.4950000000026</v>
      </c>
      <c r="AU15" s="36">
        <v>3615584.4939800003</v>
      </c>
      <c r="AV15" s="36">
        <v>777659.31049000006</v>
      </c>
      <c r="AW15" s="36">
        <v>3849034.3793299999</v>
      </c>
      <c r="AX15" s="36">
        <v>2539302.2859399999</v>
      </c>
      <c r="AY15" s="36">
        <v>9103441.9803400002</v>
      </c>
      <c r="AZ15" s="36">
        <v>126853.4006500002</v>
      </c>
      <c r="BA15" s="36">
        <v>0</v>
      </c>
      <c r="BB15" s="36">
        <v>0</v>
      </c>
      <c r="BC15" s="40"/>
      <c r="BD15" s="40"/>
      <c r="BE15" s="36">
        <v>0</v>
      </c>
      <c r="BF15" s="36">
        <v>0</v>
      </c>
      <c r="BG15" s="36">
        <v>122885204.70532</v>
      </c>
      <c r="BH15" s="36">
        <v>15795621.68402</v>
      </c>
      <c r="BI15" s="36">
        <v>283317.80013999995</v>
      </c>
      <c r="BJ15" s="36">
        <v>1.5436399999598507</v>
      </c>
      <c r="BK15" s="36">
        <v>2965296.3175199996</v>
      </c>
      <c r="BL15" s="36">
        <v>950324.52410999965</v>
      </c>
      <c r="BM15" s="36">
        <v>83796.394130000001</v>
      </c>
      <c r="BN15" s="36">
        <v>75344.914594999995</v>
      </c>
      <c r="BO15" s="37">
        <v>316482.82815999998</v>
      </c>
      <c r="BP15" s="36">
        <v>0</v>
      </c>
      <c r="BQ15" s="36">
        <v>27223755.915190004</v>
      </c>
      <c r="BR15" s="36">
        <v>26823603.103120003</v>
      </c>
      <c r="BS15" s="36">
        <v>2436669.71771</v>
      </c>
      <c r="BT15" s="36">
        <v>0</v>
      </c>
      <c r="BU15" s="36">
        <v>0</v>
      </c>
      <c r="BV15" s="36">
        <v>0</v>
      </c>
      <c r="BW15" s="36">
        <v>3458851.0036999998</v>
      </c>
      <c r="BX15" s="36">
        <v>3457990.0981799997</v>
      </c>
      <c r="BY15" s="36">
        <v>2602553.2458099993</v>
      </c>
      <c r="BZ15" s="36">
        <v>412304.50246999954</v>
      </c>
      <c r="CA15" s="36">
        <v>39370723.22236</v>
      </c>
      <c r="CB15" s="36">
        <v>31719568.68612</v>
      </c>
      <c r="CC15" s="36">
        <v>83514481.482960001</v>
      </c>
      <c r="CD15" s="36">
        <v>3948905.4210100002</v>
      </c>
      <c r="CE15" s="38">
        <f t="shared" si="0"/>
        <v>237.94470000000001</v>
      </c>
      <c r="CF15" s="38">
        <f t="shared" si="0"/>
        <v>308.61540000000002</v>
      </c>
    </row>
    <row r="16" spans="1:84" ht="15" customHeight="1" x14ac:dyDescent="0.25">
      <c r="A16" s="34">
        <f t="shared" si="1"/>
        <v>7</v>
      </c>
      <c r="B16" s="35">
        <v>46154</v>
      </c>
      <c r="C16" s="36">
        <v>18581210.923289999</v>
      </c>
      <c r="D16" s="36">
        <v>9327437.5643499997</v>
      </c>
      <c r="E16" s="36">
        <v>26800876.877440002</v>
      </c>
      <c r="F16" s="36"/>
      <c r="G16" s="36">
        <v>141424545.60033</v>
      </c>
      <c r="H16" s="36">
        <v>0</v>
      </c>
      <c r="I16" s="36">
        <v>0</v>
      </c>
      <c r="J16" s="36">
        <v>0</v>
      </c>
      <c r="K16" s="36">
        <v>78295000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2331859.3910999997</v>
      </c>
      <c r="T16" s="36">
        <v>2331859.3910999997</v>
      </c>
      <c r="U16" s="36">
        <v>76415578.230440006</v>
      </c>
      <c r="V16" s="40"/>
      <c r="W16" s="36">
        <v>191017914.56171</v>
      </c>
      <c r="X16" s="36">
        <v>11659296.95544</v>
      </c>
      <c r="Y16" s="36">
        <v>32135930.631983999</v>
      </c>
      <c r="Z16" s="36">
        <v>5485919.3039139984</v>
      </c>
      <c r="AA16" s="36">
        <v>61385555.70284</v>
      </c>
      <c r="AB16" s="36">
        <v>5639622.7735839989</v>
      </c>
      <c r="AC16" s="36">
        <v>186048.87888</v>
      </c>
      <c r="AD16" s="36">
        <v>185486.59309000001</v>
      </c>
      <c r="AE16" s="36">
        <v>3006301.9605819997</v>
      </c>
      <c r="AF16" s="36">
        <v>454642.37017199979</v>
      </c>
      <c r="AG16" s="36">
        <v>8830231.0895300005</v>
      </c>
      <c r="AH16" s="36">
        <v>376362.54149000027</v>
      </c>
      <c r="AI16" s="36">
        <v>0</v>
      </c>
      <c r="AJ16" s="36">
        <v>0</v>
      </c>
      <c r="AK16" s="36">
        <v>0</v>
      </c>
      <c r="AL16" s="36">
        <v>0</v>
      </c>
      <c r="AM16" s="36">
        <v>5.7782399999999994</v>
      </c>
      <c r="AN16" s="36">
        <v>0</v>
      </c>
      <c r="AO16" s="36">
        <v>0</v>
      </c>
      <c r="AP16" s="36">
        <v>0</v>
      </c>
      <c r="AQ16" s="36">
        <v>210667.68928799999</v>
      </c>
      <c r="AR16" s="36">
        <v>0</v>
      </c>
      <c r="AS16" s="36">
        <v>39330.896303999994</v>
      </c>
      <c r="AT16" s="36">
        <v>0</v>
      </c>
      <c r="AU16" s="36">
        <v>2391380.8905799999</v>
      </c>
      <c r="AV16" s="36">
        <v>221586.05288999993</v>
      </c>
      <c r="AW16" s="36">
        <v>2331289.3005999997</v>
      </c>
      <c r="AX16" s="36">
        <v>1933596.3002499996</v>
      </c>
      <c r="AY16" s="36">
        <v>8978350.1035000011</v>
      </c>
      <c r="AZ16" s="36">
        <v>180175.98368000053</v>
      </c>
      <c r="BA16" s="36">
        <v>0</v>
      </c>
      <c r="BB16" s="36">
        <v>0</v>
      </c>
      <c r="BC16" s="40"/>
      <c r="BD16" s="40"/>
      <c r="BE16" s="36">
        <v>0</v>
      </c>
      <c r="BF16" s="36">
        <v>0</v>
      </c>
      <c r="BG16" s="36">
        <v>119495092.92233001</v>
      </c>
      <c r="BH16" s="36">
        <v>14477391.919059999</v>
      </c>
      <c r="BI16" s="36">
        <v>276192.147215</v>
      </c>
      <c r="BJ16" s="36">
        <v>1.5413900000130525</v>
      </c>
      <c r="BK16" s="36">
        <v>3085004.8031950002</v>
      </c>
      <c r="BL16" s="36">
        <v>950024.08543000009</v>
      </c>
      <c r="BM16" s="36">
        <v>83885.321964999996</v>
      </c>
      <c r="BN16" s="36">
        <v>75433.84242999999</v>
      </c>
      <c r="BO16" s="37">
        <v>316856.36537000001</v>
      </c>
      <c r="BP16" s="36">
        <v>0</v>
      </c>
      <c r="BQ16" s="36">
        <v>27149965.169249997</v>
      </c>
      <c r="BR16" s="36">
        <v>27149812.372179996</v>
      </c>
      <c r="BS16" s="36">
        <v>2436713.9063599999</v>
      </c>
      <c r="BT16" s="36">
        <v>0</v>
      </c>
      <c r="BU16" s="36">
        <v>0</v>
      </c>
      <c r="BV16" s="36">
        <v>0</v>
      </c>
      <c r="BW16" s="36">
        <v>2144307.2455900004</v>
      </c>
      <c r="BX16" s="36">
        <v>2143478.3439100003</v>
      </c>
      <c r="BY16" s="36">
        <v>2296837.0493400004</v>
      </c>
      <c r="BZ16" s="36">
        <v>416458.12025000027</v>
      </c>
      <c r="CA16" s="36">
        <v>37789762.00829</v>
      </c>
      <c r="CB16" s="36">
        <v>30735208.305599999</v>
      </c>
      <c r="CC16" s="36">
        <v>81705330.914039999</v>
      </c>
      <c r="CD16" s="36">
        <v>3619347.9797700001</v>
      </c>
      <c r="CE16" s="38">
        <f t="shared" si="0"/>
        <v>233.78880000000001</v>
      </c>
      <c r="CF16" s="38">
        <f t="shared" si="0"/>
        <v>322.13799999999998</v>
      </c>
    </row>
    <row r="17" spans="1:84" ht="15" customHeight="1" x14ac:dyDescent="0.25">
      <c r="A17" s="34">
        <f t="shared" si="1"/>
        <v>8</v>
      </c>
      <c r="B17" s="35">
        <v>46155</v>
      </c>
      <c r="C17" s="36">
        <v>18279923.882170003</v>
      </c>
      <c r="D17" s="36">
        <v>8820178.2458700035</v>
      </c>
      <c r="E17" s="36">
        <v>32374662.32116</v>
      </c>
      <c r="F17" s="36"/>
      <c r="G17" s="36">
        <v>142017333.52954</v>
      </c>
      <c r="H17" s="36">
        <v>0</v>
      </c>
      <c r="I17" s="36">
        <v>0</v>
      </c>
      <c r="J17" s="36">
        <v>0</v>
      </c>
      <c r="K17" s="36">
        <v>73295000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2205044.5614700001</v>
      </c>
      <c r="T17" s="36">
        <v>2205044.5614700001</v>
      </c>
      <c r="U17" s="36">
        <v>76415578.230440006</v>
      </c>
      <c r="V17" s="40"/>
      <c r="W17" s="36">
        <v>191756386.06389999</v>
      </c>
      <c r="X17" s="36">
        <v>11025222.80734</v>
      </c>
      <c r="Y17" s="36">
        <v>31904018.583268002</v>
      </c>
      <c r="Z17" s="36">
        <v>5489217.4403620027</v>
      </c>
      <c r="AA17" s="36">
        <v>61037269.907548003</v>
      </c>
      <c r="AB17" s="36">
        <v>5424314.0614759997</v>
      </c>
      <c r="AC17" s="36">
        <v>178567.51598999999</v>
      </c>
      <c r="AD17" s="36">
        <v>178007.58888</v>
      </c>
      <c r="AE17" s="36">
        <v>5385810.7585160006</v>
      </c>
      <c r="AF17" s="36">
        <v>455076.24917600048</v>
      </c>
      <c r="AG17" s="36">
        <v>8240051.7256400008</v>
      </c>
      <c r="AH17" s="36">
        <v>369420.77360000066</v>
      </c>
      <c r="AI17" s="36">
        <v>0</v>
      </c>
      <c r="AJ17" s="36">
        <v>0</v>
      </c>
      <c r="AK17" s="36">
        <v>0</v>
      </c>
      <c r="AL17" s="36">
        <v>0</v>
      </c>
      <c r="AM17" s="36">
        <v>5.7782399999999994</v>
      </c>
      <c r="AN17" s="36">
        <v>0</v>
      </c>
      <c r="AO17" s="36">
        <v>0</v>
      </c>
      <c r="AP17" s="36">
        <v>0</v>
      </c>
      <c r="AQ17" s="36">
        <v>210921.88411350001</v>
      </c>
      <c r="AR17" s="36">
        <v>0</v>
      </c>
      <c r="AS17" s="36">
        <v>39330.896303999994</v>
      </c>
      <c r="AT17" s="36">
        <v>0</v>
      </c>
      <c r="AU17" s="36">
        <v>2196180.8113800003</v>
      </c>
      <c r="AV17" s="36">
        <v>160319.73691000021</v>
      </c>
      <c r="AW17" s="36">
        <v>1529738.9648599999</v>
      </c>
      <c r="AX17" s="36">
        <v>1484107.13316</v>
      </c>
      <c r="AY17" s="36">
        <v>9152610.3763000015</v>
      </c>
      <c r="AZ17" s="36">
        <v>196313.53408000059</v>
      </c>
      <c r="BA17" s="36">
        <v>0</v>
      </c>
      <c r="BB17" s="36">
        <v>0</v>
      </c>
      <c r="BC17" s="40"/>
      <c r="BD17" s="40"/>
      <c r="BE17" s="36">
        <v>0</v>
      </c>
      <c r="BF17" s="36">
        <v>0</v>
      </c>
      <c r="BG17" s="36">
        <v>119874507.20216</v>
      </c>
      <c r="BH17" s="36">
        <v>13756776.51764</v>
      </c>
      <c r="BI17" s="36">
        <v>281013.77194000001</v>
      </c>
      <c r="BJ17" s="36">
        <v>1.5450900000068941</v>
      </c>
      <c r="BK17" s="36">
        <v>3027942.1797400001</v>
      </c>
      <c r="BL17" s="36">
        <v>905392.35026999994</v>
      </c>
      <c r="BM17" s="36">
        <v>3896.2033000000001</v>
      </c>
      <c r="BN17" s="36">
        <v>0</v>
      </c>
      <c r="BO17" s="37">
        <v>317603.43977</v>
      </c>
      <c r="BP17" s="36">
        <v>0</v>
      </c>
      <c r="BQ17" s="36">
        <v>27966971.110639997</v>
      </c>
      <c r="BR17" s="36">
        <v>27966818.635559998</v>
      </c>
      <c r="BS17" s="36">
        <v>2834142.14114</v>
      </c>
      <c r="BT17" s="36">
        <v>0</v>
      </c>
      <c r="BU17" s="36">
        <v>0</v>
      </c>
      <c r="BV17" s="36">
        <v>0</v>
      </c>
      <c r="BW17" s="36">
        <v>1472714.96523</v>
      </c>
      <c r="BX17" s="36">
        <v>1470569.6655299999</v>
      </c>
      <c r="BY17" s="36">
        <v>1890979.3717799999</v>
      </c>
      <c r="BZ17" s="36">
        <v>400919.2709099999</v>
      </c>
      <c r="CA17" s="36">
        <v>37795263.183540002</v>
      </c>
      <c r="CB17" s="36">
        <v>30743701.46737</v>
      </c>
      <c r="CC17" s="36">
        <v>82079244.018619999</v>
      </c>
      <c r="CD17" s="36">
        <v>3439194.1294100001</v>
      </c>
      <c r="CE17" s="38">
        <f t="shared" si="0"/>
        <v>233.62350000000001</v>
      </c>
      <c r="CF17" s="38">
        <f t="shared" si="0"/>
        <v>320.57580000000002</v>
      </c>
    </row>
    <row r="18" spans="1:84" ht="15" customHeight="1" x14ac:dyDescent="0.25">
      <c r="A18" s="34">
        <f t="shared" si="1"/>
        <v>9</v>
      </c>
      <c r="B18" s="35">
        <v>46156</v>
      </c>
      <c r="C18" s="36">
        <v>17709458.423989996</v>
      </c>
      <c r="D18" s="36">
        <v>8315624.1305899974</v>
      </c>
      <c r="E18" s="36">
        <v>29216455.976780001</v>
      </c>
      <c r="F18" s="36"/>
      <c r="G18" s="36">
        <v>141559608.41703001</v>
      </c>
      <c r="H18" s="36">
        <v>0</v>
      </c>
      <c r="I18" s="36">
        <v>0</v>
      </c>
      <c r="J18" s="36">
        <v>0</v>
      </c>
      <c r="K18" s="36">
        <v>76295000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2078906.03265</v>
      </c>
      <c r="T18" s="36">
        <v>2078906.03265</v>
      </c>
      <c r="U18" s="36">
        <v>76415578.230440006</v>
      </c>
      <c r="V18" s="40"/>
      <c r="W18" s="36">
        <v>190443850.62000999</v>
      </c>
      <c r="X18" s="36">
        <v>10394530.163240001</v>
      </c>
      <c r="Y18" s="36">
        <v>31899600.195470996</v>
      </c>
      <c r="Z18" s="36">
        <v>5490016.2800839953</v>
      </c>
      <c r="AA18" s="36">
        <v>61192074.5528</v>
      </c>
      <c r="AB18" s="36">
        <v>5403912.3596479967</v>
      </c>
      <c r="AC18" s="36">
        <v>179744.23991999999</v>
      </c>
      <c r="AD18" s="36">
        <v>179185.89575999998</v>
      </c>
      <c r="AE18" s="36">
        <v>2701718.2878119997</v>
      </c>
      <c r="AF18" s="36">
        <v>452958.62163199973</v>
      </c>
      <c r="AG18" s="36">
        <v>9659838.2833899986</v>
      </c>
      <c r="AH18" s="36">
        <v>376281.92479999957</v>
      </c>
      <c r="AI18" s="36">
        <v>0</v>
      </c>
      <c r="AJ18" s="36">
        <v>0</v>
      </c>
      <c r="AK18" s="36">
        <v>0</v>
      </c>
      <c r="AL18" s="36">
        <v>0</v>
      </c>
      <c r="AM18" s="36">
        <v>5.7782399999999994</v>
      </c>
      <c r="AN18" s="36">
        <v>0</v>
      </c>
      <c r="AO18" s="36">
        <v>0</v>
      </c>
      <c r="AP18" s="36">
        <v>0</v>
      </c>
      <c r="AQ18" s="36">
        <v>216007.99116249999</v>
      </c>
      <c r="AR18" s="36">
        <v>0</v>
      </c>
      <c r="AS18" s="36">
        <v>39330.896303999994</v>
      </c>
      <c r="AT18" s="36">
        <v>0</v>
      </c>
      <c r="AU18" s="36">
        <v>2273317.84503</v>
      </c>
      <c r="AV18" s="36">
        <v>146701.79087999975</v>
      </c>
      <c r="AW18" s="36">
        <v>1623670.7378300002</v>
      </c>
      <c r="AX18" s="36">
        <v>1336117.6930300004</v>
      </c>
      <c r="AY18" s="36">
        <v>8927606.4093500003</v>
      </c>
      <c r="AZ18" s="36">
        <v>136695.50772000104</v>
      </c>
      <c r="BA18" s="36">
        <v>0</v>
      </c>
      <c r="BB18" s="36">
        <v>0</v>
      </c>
      <c r="BC18" s="40"/>
      <c r="BD18" s="40"/>
      <c r="BE18" s="36">
        <v>0</v>
      </c>
      <c r="BF18" s="36">
        <v>0</v>
      </c>
      <c r="BG18" s="36">
        <v>118712915.21731</v>
      </c>
      <c r="BH18" s="36">
        <v>13521870.073550001</v>
      </c>
      <c r="BI18" s="36">
        <v>279436.36564500001</v>
      </c>
      <c r="BJ18" s="36">
        <v>1.542890000026091</v>
      </c>
      <c r="BK18" s="36">
        <v>3025314.5804050001</v>
      </c>
      <c r="BL18" s="36">
        <v>904940.82772000018</v>
      </c>
      <c r="BM18" s="36">
        <v>3896.2033000000001</v>
      </c>
      <c r="BN18" s="36">
        <v>0</v>
      </c>
      <c r="BO18" s="37">
        <v>317693.75341</v>
      </c>
      <c r="BP18" s="36">
        <v>0</v>
      </c>
      <c r="BQ18" s="36">
        <v>28125379.20572</v>
      </c>
      <c r="BR18" s="36">
        <v>28125226.745639998</v>
      </c>
      <c r="BS18" s="36">
        <v>2282394.55852</v>
      </c>
      <c r="BT18" s="36">
        <v>0</v>
      </c>
      <c r="BU18" s="36">
        <v>0</v>
      </c>
      <c r="BV18" s="36">
        <v>0</v>
      </c>
      <c r="BW18" s="36">
        <v>1540937.1100499998</v>
      </c>
      <c r="BX18" s="36">
        <v>1538765.3291099998</v>
      </c>
      <c r="BY18" s="36">
        <v>2037727.8653899999</v>
      </c>
      <c r="BZ18" s="36">
        <v>396913.85270999983</v>
      </c>
      <c r="CA18" s="36">
        <v>37612779.642439999</v>
      </c>
      <c r="CB18" s="36">
        <v>30965848.298069999</v>
      </c>
      <c r="CC18" s="36">
        <v>81100135.574870005</v>
      </c>
      <c r="CD18" s="36">
        <v>3380467.5183899999</v>
      </c>
      <c r="CE18" s="38">
        <f t="shared" si="0"/>
        <v>234.82560000000001</v>
      </c>
      <c r="CF18" s="38">
        <f t="shared" si="0"/>
        <v>307.48790000000002</v>
      </c>
    </row>
    <row r="19" spans="1:84" ht="15" customHeight="1" x14ac:dyDescent="0.25">
      <c r="A19" s="34">
        <f t="shared" si="1"/>
        <v>10</v>
      </c>
      <c r="B19" s="35">
        <v>46157</v>
      </c>
      <c r="C19" s="36">
        <v>17754445.882679995</v>
      </c>
      <c r="D19" s="36">
        <v>7966860.6539799962</v>
      </c>
      <c r="E19" s="36">
        <v>31994967.976530001</v>
      </c>
      <c r="F19" s="36"/>
      <c r="G19" s="36">
        <v>141590078.66589999</v>
      </c>
      <c r="H19" s="36">
        <v>0</v>
      </c>
      <c r="I19" s="36">
        <v>0</v>
      </c>
      <c r="J19" s="36">
        <v>0</v>
      </c>
      <c r="K19" s="36">
        <v>74295000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1991715.1634999996</v>
      </c>
      <c r="T19" s="36">
        <v>1991715.1634999996</v>
      </c>
      <c r="U19" s="36">
        <v>76415578.230440006</v>
      </c>
      <c r="V19" s="40"/>
      <c r="W19" s="36">
        <v>191210629.45817</v>
      </c>
      <c r="X19" s="36">
        <v>9958575.8174799997</v>
      </c>
      <c r="Y19" s="36">
        <v>31798431.995549999</v>
      </c>
      <c r="Z19" s="36">
        <v>5473405.0452279979</v>
      </c>
      <c r="AA19" s="36">
        <v>61879172.086123995</v>
      </c>
      <c r="AB19" s="36">
        <v>5368237.537445995</v>
      </c>
      <c r="AC19" s="36">
        <v>173411.24207000001</v>
      </c>
      <c r="AD19" s="36">
        <v>172854.40335000001</v>
      </c>
      <c r="AE19" s="36">
        <v>3125344.3693979997</v>
      </c>
      <c r="AF19" s="36">
        <v>453394.93150799978</v>
      </c>
      <c r="AG19" s="36">
        <v>8881878.0339000002</v>
      </c>
      <c r="AH19" s="36">
        <v>369760.23700999987</v>
      </c>
      <c r="AI19" s="36">
        <v>0</v>
      </c>
      <c r="AJ19" s="36">
        <v>0</v>
      </c>
      <c r="AK19" s="36">
        <v>0</v>
      </c>
      <c r="AL19" s="36">
        <v>0</v>
      </c>
      <c r="AM19" s="36">
        <v>5.7782399999999994</v>
      </c>
      <c r="AN19" s="36">
        <v>0</v>
      </c>
      <c r="AO19" s="36">
        <v>0</v>
      </c>
      <c r="AP19" s="36">
        <v>0</v>
      </c>
      <c r="AQ19" s="36">
        <v>192789.10540150004</v>
      </c>
      <c r="AR19" s="36">
        <v>0</v>
      </c>
      <c r="AS19" s="36">
        <v>39330.896303999994</v>
      </c>
      <c r="AT19" s="36">
        <v>0</v>
      </c>
      <c r="AU19" s="36">
        <v>2481625.8302700003</v>
      </c>
      <c r="AV19" s="36">
        <v>88763.425840000156</v>
      </c>
      <c r="AW19" s="36">
        <v>1531451.2516399999</v>
      </c>
      <c r="AX19" s="36">
        <v>1236168.3613999998</v>
      </c>
      <c r="AY19" s="36">
        <v>9000688.7964200005</v>
      </c>
      <c r="AZ19" s="36">
        <v>146557.27017999999</v>
      </c>
      <c r="BA19" s="36">
        <v>0</v>
      </c>
      <c r="BB19" s="36">
        <v>0</v>
      </c>
      <c r="BC19" s="40"/>
      <c r="BD19" s="40"/>
      <c r="BE19" s="36">
        <v>0</v>
      </c>
      <c r="BF19" s="36">
        <v>0</v>
      </c>
      <c r="BG19" s="36">
        <v>119104129.38531999</v>
      </c>
      <c r="BH19" s="36">
        <v>13309141.211960001</v>
      </c>
      <c r="BI19" s="36">
        <v>280615.8959</v>
      </c>
      <c r="BJ19" s="36">
        <v>1.5390699999916251</v>
      </c>
      <c r="BK19" s="36">
        <v>2992429.4756200002</v>
      </c>
      <c r="BL19" s="36">
        <v>904672.93198500026</v>
      </c>
      <c r="BM19" s="36">
        <v>793.52198499999997</v>
      </c>
      <c r="BN19" s="36">
        <v>0</v>
      </c>
      <c r="BO19" s="37">
        <v>317682.91577999998</v>
      </c>
      <c r="BP19" s="36">
        <v>0</v>
      </c>
      <c r="BQ19" s="36">
        <v>28337525.930720001</v>
      </c>
      <c r="BR19" s="36">
        <v>28337373.485640001</v>
      </c>
      <c r="BS19" s="36">
        <v>2282434.5921700001</v>
      </c>
      <c r="BT19" s="36">
        <v>0</v>
      </c>
      <c r="BU19" s="36">
        <v>0</v>
      </c>
      <c r="BV19" s="36">
        <v>0</v>
      </c>
      <c r="BW19" s="36">
        <v>1535873.96187</v>
      </c>
      <c r="BX19" s="36">
        <v>1535393.5678300001</v>
      </c>
      <c r="BY19" s="36">
        <v>2278665.69343</v>
      </c>
      <c r="BZ19" s="36">
        <v>389148.83633999998</v>
      </c>
      <c r="CA19" s="36">
        <v>38026021.98748</v>
      </c>
      <c r="CB19" s="36">
        <v>31166590.36087</v>
      </c>
      <c r="CC19" s="36">
        <v>81078107.397839993</v>
      </c>
      <c r="CD19" s="36">
        <v>3327285.3029900002</v>
      </c>
      <c r="CE19" s="38">
        <f t="shared" si="0"/>
        <v>235.83510000000001</v>
      </c>
      <c r="CF19" s="38">
        <f t="shared" si="0"/>
        <v>299.30029999999999</v>
      </c>
    </row>
    <row r="20" spans="1:84" ht="15" customHeight="1" x14ac:dyDescent="0.25">
      <c r="A20" s="34">
        <f t="shared" si="1"/>
        <v>11</v>
      </c>
      <c r="B20" s="35">
        <v>46158</v>
      </c>
      <c r="C20" s="36">
        <v>17220120.896839999</v>
      </c>
      <c r="D20" s="36">
        <v>7903218.4075399991</v>
      </c>
      <c r="E20" s="36">
        <v>28657727.247730002</v>
      </c>
      <c r="F20" s="36"/>
      <c r="G20" s="36">
        <v>141632365.19182</v>
      </c>
      <c r="H20" s="36">
        <v>0</v>
      </c>
      <c r="I20" s="36">
        <v>0</v>
      </c>
      <c r="J20" s="36">
        <v>0</v>
      </c>
      <c r="K20" s="36">
        <v>75142000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1975804.60189</v>
      </c>
      <c r="T20" s="36">
        <v>1975804.60189</v>
      </c>
      <c r="U20" s="36">
        <v>76415578.230440006</v>
      </c>
      <c r="V20" s="40"/>
      <c r="W20" s="36">
        <v>188212439.70784</v>
      </c>
      <c r="X20" s="36">
        <v>9879023.0094300006</v>
      </c>
      <c r="Y20" s="36">
        <v>32016136.608415999</v>
      </c>
      <c r="Z20" s="36">
        <v>5525165.1161279958</v>
      </c>
      <c r="AA20" s="36">
        <v>60396788.232551999</v>
      </c>
      <c r="AB20" s="36">
        <v>5207845.5236300007</v>
      </c>
      <c r="AC20" s="36">
        <v>162591.96700999999</v>
      </c>
      <c r="AD20" s="36">
        <v>162037.63383000001</v>
      </c>
      <c r="AE20" s="36">
        <v>2885658.4757319996</v>
      </c>
      <c r="AF20" s="36">
        <v>453748.38911199966</v>
      </c>
      <c r="AG20" s="36">
        <v>8677527.9230599981</v>
      </c>
      <c r="AH20" s="36">
        <v>374672.5426899984</v>
      </c>
      <c r="AI20" s="36">
        <v>0</v>
      </c>
      <c r="AJ20" s="36">
        <v>0</v>
      </c>
      <c r="AK20" s="36">
        <v>0</v>
      </c>
      <c r="AL20" s="36">
        <v>0</v>
      </c>
      <c r="AM20" s="36">
        <v>5.7782399999999994</v>
      </c>
      <c r="AN20" s="36">
        <v>0</v>
      </c>
      <c r="AO20" s="36">
        <v>0</v>
      </c>
      <c r="AP20" s="36">
        <v>0</v>
      </c>
      <c r="AQ20" s="36">
        <v>203521.22342750002</v>
      </c>
      <c r="AR20" s="36">
        <v>0</v>
      </c>
      <c r="AS20" s="36">
        <v>39330.896303999994</v>
      </c>
      <c r="AT20" s="36">
        <v>0</v>
      </c>
      <c r="AU20" s="36">
        <v>2946929.281</v>
      </c>
      <c r="AV20" s="36">
        <v>357012.09804000007</v>
      </c>
      <c r="AW20" s="36">
        <v>1691235.2560800002</v>
      </c>
      <c r="AX20" s="36">
        <v>1132925.0374500002</v>
      </c>
      <c r="AY20" s="36">
        <v>9071906.94056</v>
      </c>
      <c r="AZ20" s="36">
        <v>113828.42262000032</v>
      </c>
      <c r="BA20" s="36">
        <v>0</v>
      </c>
      <c r="BB20" s="36">
        <v>0</v>
      </c>
      <c r="BC20" s="40"/>
      <c r="BD20" s="40"/>
      <c r="BE20" s="36">
        <v>0</v>
      </c>
      <c r="BF20" s="36">
        <v>0</v>
      </c>
      <c r="BG20" s="36">
        <v>118091632.58238</v>
      </c>
      <c r="BH20" s="36">
        <v>13327234.76351</v>
      </c>
      <c r="BI20" s="36">
        <v>266849.73929499998</v>
      </c>
      <c r="BJ20" s="36">
        <v>1.5373099999778788</v>
      </c>
      <c r="BK20" s="36">
        <v>2893419.9259699997</v>
      </c>
      <c r="BL20" s="36">
        <v>904401.58864999982</v>
      </c>
      <c r="BM20" s="36">
        <v>0</v>
      </c>
      <c r="BN20" s="36">
        <v>0</v>
      </c>
      <c r="BO20" s="37">
        <v>317592.60213999997</v>
      </c>
      <c r="BP20" s="36">
        <v>0</v>
      </c>
      <c r="BQ20" s="36">
        <v>26961983.95919</v>
      </c>
      <c r="BR20" s="36">
        <v>26561831.52911</v>
      </c>
      <c r="BS20" s="36">
        <v>2317283.0686599999</v>
      </c>
      <c r="BT20" s="36">
        <v>0</v>
      </c>
      <c r="BU20" s="36">
        <v>0</v>
      </c>
      <c r="BV20" s="36">
        <v>0</v>
      </c>
      <c r="BW20" s="36">
        <v>1392711.3702000002</v>
      </c>
      <c r="BX20" s="36">
        <v>1389810.7673900002</v>
      </c>
      <c r="BY20" s="36">
        <v>4408670.2856199993</v>
      </c>
      <c r="BZ20" s="36">
        <v>2283227.5105299992</v>
      </c>
      <c r="CA20" s="36">
        <v>38558510.951080002</v>
      </c>
      <c r="CB20" s="36">
        <v>31139272.932999998</v>
      </c>
      <c r="CC20" s="36">
        <v>79533121.631300002</v>
      </c>
      <c r="CD20" s="36">
        <v>3331808.6908800001</v>
      </c>
      <c r="CE20" s="38">
        <f t="shared" si="0"/>
        <v>236.64660000000001</v>
      </c>
      <c r="CF20" s="38">
        <f t="shared" si="0"/>
        <v>296.50630000000001</v>
      </c>
    </row>
    <row r="21" spans="1:84" ht="15" customHeight="1" x14ac:dyDescent="0.25">
      <c r="A21" s="34">
        <f t="shared" si="1"/>
        <v>12</v>
      </c>
      <c r="B21" s="35">
        <v>46161</v>
      </c>
      <c r="C21" s="36">
        <v>19098107.244689997</v>
      </c>
      <c r="D21" s="36">
        <v>9252130.6734899972</v>
      </c>
      <c r="E21" s="36">
        <v>33939998.823480003</v>
      </c>
      <c r="F21" s="36"/>
      <c r="G21" s="36">
        <v>141794572.01139</v>
      </c>
      <c r="H21" s="36">
        <v>0</v>
      </c>
      <c r="I21" s="36">
        <v>0</v>
      </c>
      <c r="J21" s="36">
        <v>0</v>
      </c>
      <c r="K21" s="36">
        <v>65142000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2313032.6683800002</v>
      </c>
      <c r="T21" s="36">
        <v>2313032.6683800002</v>
      </c>
      <c r="U21" s="36">
        <v>76415578.230440006</v>
      </c>
      <c r="V21" s="40"/>
      <c r="W21" s="36">
        <v>185872132.51749</v>
      </c>
      <c r="X21" s="36">
        <v>11565163.34186</v>
      </c>
      <c r="Y21" s="36">
        <v>31524349.268932004</v>
      </c>
      <c r="Z21" s="36">
        <v>5620339.6634240029</v>
      </c>
      <c r="AA21" s="36">
        <v>61170619.014591999</v>
      </c>
      <c r="AB21" s="36">
        <v>5356491.6579599921</v>
      </c>
      <c r="AC21" s="36">
        <v>758229.42146999994</v>
      </c>
      <c r="AD21" s="36">
        <v>757676.54409999994</v>
      </c>
      <c r="AE21" s="36">
        <v>2429338.3096639998</v>
      </c>
      <c r="AF21" s="36">
        <v>453239.80342399981</v>
      </c>
      <c r="AG21" s="36">
        <v>8890299.8005299997</v>
      </c>
      <c r="AH21" s="36">
        <v>369228.0614500001</v>
      </c>
      <c r="AI21" s="36">
        <v>0</v>
      </c>
      <c r="AJ21" s="36">
        <v>0</v>
      </c>
      <c r="AK21" s="36">
        <v>0</v>
      </c>
      <c r="AL21" s="36">
        <v>0</v>
      </c>
      <c r="AM21" s="36">
        <v>5.7782399999999994</v>
      </c>
      <c r="AN21" s="36">
        <v>0</v>
      </c>
      <c r="AO21" s="36">
        <v>0</v>
      </c>
      <c r="AP21" s="36">
        <v>0</v>
      </c>
      <c r="AQ21" s="36">
        <v>247358.89684100001</v>
      </c>
      <c r="AR21" s="36">
        <v>0</v>
      </c>
      <c r="AS21" s="36">
        <v>39330.896303999994</v>
      </c>
      <c r="AT21" s="36">
        <v>0</v>
      </c>
      <c r="AU21" s="36">
        <v>2475283.7920999997</v>
      </c>
      <c r="AV21" s="36">
        <v>315953.2448099996</v>
      </c>
      <c r="AW21" s="36">
        <v>2200048.6142799999</v>
      </c>
      <c r="AX21" s="36">
        <v>2198687.1404599999</v>
      </c>
      <c r="AY21" s="36">
        <v>9298998.1513100006</v>
      </c>
      <c r="AZ21" s="36">
        <v>223407.67358000018</v>
      </c>
      <c r="BA21" s="36">
        <v>0</v>
      </c>
      <c r="BB21" s="36">
        <v>0</v>
      </c>
      <c r="BC21" s="40"/>
      <c r="BD21" s="40"/>
      <c r="BE21" s="36">
        <v>0</v>
      </c>
      <c r="BF21" s="36">
        <v>0</v>
      </c>
      <c r="BG21" s="36">
        <v>119033861.94426</v>
      </c>
      <c r="BH21" s="36">
        <v>15295023.7892</v>
      </c>
      <c r="BI21" s="36">
        <v>271095.11076999997</v>
      </c>
      <c r="BJ21" s="36">
        <v>1.532809999982419</v>
      </c>
      <c r="BK21" s="36">
        <v>3024716.3012450002</v>
      </c>
      <c r="BL21" s="36">
        <v>973452.04367000028</v>
      </c>
      <c r="BM21" s="36">
        <v>0</v>
      </c>
      <c r="BN21" s="36">
        <v>0</v>
      </c>
      <c r="BO21" s="37">
        <v>318427.10015000001</v>
      </c>
      <c r="BP21" s="36">
        <v>0</v>
      </c>
      <c r="BQ21" s="36">
        <v>28128242.870279998</v>
      </c>
      <c r="BR21" s="36">
        <v>28128091.622339997</v>
      </c>
      <c r="BS21" s="36">
        <v>2317302.2583099999</v>
      </c>
      <c r="BT21" s="36">
        <v>0</v>
      </c>
      <c r="BU21" s="36">
        <v>0</v>
      </c>
      <c r="BV21" s="36">
        <v>0</v>
      </c>
      <c r="BW21" s="36">
        <v>2215579.6345699998</v>
      </c>
      <c r="BX21" s="36">
        <v>2214858.9835399999</v>
      </c>
      <c r="BY21" s="36">
        <v>4739836.5203499999</v>
      </c>
      <c r="BZ21" s="36">
        <v>535884.68280999956</v>
      </c>
      <c r="CA21" s="36">
        <v>41015199.795680001</v>
      </c>
      <c r="CB21" s="36">
        <v>31852288.865169998</v>
      </c>
      <c r="CC21" s="36">
        <v>78018662.14858</v>
      </c>
      <c r="CD21" s="36">
        <v>3823755.9473000001</v>
      </c>
      <c r="CE21" s="38">
        <f t="shared" si="0"/>
        <v>238.2406</v>
      </c>
      <c r="CF21" s="38">
        <f t="shared" si="0"/>
        <v>302.4556</v>
      </c>
    </row>
    <row r="22" spans="1:84" ht="15" customHeight="1" x14ac:dyDescent="0.25">
      <c r="A22" s="34">
        <f t="shared" si="1"/>
        <v>13</v>
      </c>
      <c r="B22" s="35">
        <v>46162</v>
      </c>
      <c r="C22" s="36">
        <v>18617293.361609999</v>
      </c>
      <c r="D22" s="36">
        <v>8732889.3349099997</v>
      </c>
      <c r="E22" s="36">
        <v>30473073.121470001</v>
      </c>
      <c r="F22" s="36"/>
      <c r="G22" s="36">
        <v>142100512.10492</v>
      </c>
      <c r="H22" s="36">
        <v>0</v>
      </c>
      <c r="I22" s="36">
        <v>0</v>
      </c>
      <c r="J22" s="36">
        <v>0</v>
      </c>
      <c r="K22" s="36">
        <v>62142000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2183222.3337300001</v>
      </c>
      <c r="T22" s="36">
        <v>2183222.3337300001</v>
      </c>
      <c r="U22" s="36">
        <v>76415578.230440006</v>
      </c>
      <c r="V22" s="40"/>
      <c r="W22" s="36">
        <v>179100522.69128999</v>
      </c>
      <c r="X22" s="36">
        <v>10916111.668640001</v>
      </c>
      <c r="Y22" s="36">
        <v>31426654.236280005</v>
      </c>
      <c r="Z22" s="36">
        <v>5693431.5202260017</v>
      </c>
      <c r="AA22" s="36">
        <v>60434745.586953998</v>
      </c>
      <c r="AB22" s="36">
        <v>5507286.2805379983</v>
      </c>
      <c r="AC22" s="36">
        <v>142879.94393000001</v>
      </c>
      <c r="AD22" s="36">
        <v>142332.13832</v>
      </c>
      <c r="AE22" s="36">
        <v>2449289.379096</v>
      </c>
      <c r="AF22" s="36">
        <v>454394.39829599997</v>
      </c>
      <c r="AG22" s="36">
        <v>7359291.0029299995</v>
      </c>
      <c r="AH22" s="36">
        <v>357477.80909999995</v>
      </c>
      <c r="AI22" s="36">
        <v>0</v>
      </c>
      <c r="AJ22" s="36">
        <v>0</v>
      </c>
      <c r="AK22" s="36">
        <v>0</v>
      </c>
      <c r="AL22" s="36">
        <v>0</v>
      </c>
      <c r="AM22" s="36">
        <v>5.7782399999999994</v>
      </c>
      <c r="AN22" s="36">
        <v>0</v>
      </c>
      <c r="AO22" s="36">
        <v>0</v>
      </c>
      <c r="AP22" s="36">
        <v>0</v>
      </c>
      <c r="AQ22" s="36">
        <v>241528.19324950001</v>
      </c>
      <c r="AR22" s="36">
        <v>0</v>
      </c>
      <c r="AS22" s="36">
        <v>39330.896303999994</v>
      </c>
      <c r="AT22" s="36">
        <v>0</v>
      </c>
      <c r="AU22" s="36">
        <v>2489858.5102200001</v>
      </c>
      <c r="AV22" s="36">
        <v>264757.22615</v>
      </c>
      <c r="AW22" s="36">
        <v>1918349.7686099999</v>
      </c>
      <c r="AX22" s="36">
        <v>1637560.0073999998</v>
      </c>
      <c r="AY22" s="36">
        <v>6966675.26578</v>
      </c>
      <c r="AZ22" s="36">
        <v>145626.70296999998</v>
      </c>
      <c r="BA22" s="36">
        <v>0</v>
      </c>
      <c r="BB22" s="36">
        <v>0</v>
      </c>
      <c r="BC22" s="40"/>
      <c r="BD22" s="40"/>
      <c r="BE22" s="36">
        <v>0</v>
      </c>
      <c r="BF22" s="36">
        <v>0</v>
      </c>
      <c r="BG22" s="36">
        <v>113468608.56159</v>
      </c>
      <c r="BH22" s="36">
        <v>14202866.08302</v>
      </c>
      <c r="BI22" s="36">
        <v>269164.87432499998</v>
      </c>
      <c r="BJ22" s="36">
        <v>1.5371399999712594</v>
      </c>
      <c r="BK22" s="36">
        <v>3008363.0255249999</v>
      </c>
      <c r="BL22" s="36">
        <v>973307.20620499994</v>
      </c>
      <c r="BM22" s="36">
        <v>0</v>
      </c>
      <c r="BN22" s="36">
        <v>0</v>
      </c>
      <c r="BO22" s="37">
        <v>319053.51553999999</v>
      </c>
      <c r="BP22" s="36">
        <v>0</v>
      </c>
      <c r="BQ22" s="36">
        <v>28170500.394809999</v>
      </c>
      <c r="BR22" s="36">
        <v>28170349.485379998</v>
      </c>
      <c r="BS22" s="36">
        <v>2854586.2914300002</v>
      </c>
      <c r="BT22" s="36">
        <v>0</v>
      </c>
      <c r="BU22" s="36">
        <v>0</v>
      </c>
      <c r="BV22" s="36">
        <v>0</v>
      </c>
      <c r="BW22" s="36">
        <v>2331350.0354099995</v>
      </c>
      <c r="BX22" s="36">
        <v>2329423.0159799997</v>
      </c>
      <c r="BY22" s="36">
        <v>3854969.72976</v>
      </c>
      <c r="BZ22" s="36">
        <v>531517.80458</v>
      </c>
      <c r="CA22" s="36">
        <v>40807987.866800003</v>
      </c>
      <c r="CB22" s="36">
        <v>32004599.049290001</v>
      </c>
      <c r="CC22" s="36">
        <v>72660620.694790006</v>
      </c>
      <c r="CD22" s="36">
        <v>3550716.5207600002</v>
      </c>
      <c r="CE22" s="38">
        <f t="shared" si="0"/>
        <v>246.48910000000001</v>
      </c>
      <c r="CF22" s="38">
        <f t="shared" si="0"/>
        <v>307.4341</v>
      </c>
    </row>
    <row r="23" spans="1:84" ht="15" customHeight="1" x14ac:dyDescent="0.25">
      <c r="A23" s="34">
        <f t="shared" si="1"/>
        <v>14</v>
      </c>
      <c r="B23" s="35">
        <v>46163</v>
      </c>
      <c r="C23" s="36">
        <v>17529365.17602</v>
      </c>
      <c r="D23" s="36">
        <v>7970599.7343199998</v>
      </c>
      <c r="E23" s="36">
        <v>31202394.566029999</v>
      </c>
      <c r="F23" s="36"/>
      <c r="G23" s="36">
        <v>141445513.97422001</v>
      </c>
      <c r="H23" s="36">
        <v>0</v>
      </c>
      <c r="I23" s="36">
        <v>0</v>
      </c>
      <c r="J23" s="36">
        <v>0</v>
      </c>
      <c r="K23" s="36">
        <v>64642000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1992649.93358</v>
      </c>
      <c r="T23" s="36">
        <v>1992649.93358</v>
      </c>
      <c r="U23" s="36">
        <v>76415578.230440006</v>
      </c>
      <c r="V23" s="40"/>
      <c r="W23" s="36">
        <v>180396345.41940999</v>
      </c>
      <c r="X23" s="36">
        <v>9963249.6678999998</v>
      </c>
      <c r="Y23" s="36">
        <v>31606563.485985003</v>
      </c>
      <c r="Z23" s="36">
        <v>5699571.3401779998</v>
      </c>
      <c r="AA23" s="36">
        <v>60484381.663673989</v>
      </c>
      <c r="AB23" s="36">
        <v>5563085.6776179885</v>
      </c>
      <c r="AC23" s="36">
        <v>100684.94289000001</v>
      </c>
      <c r="AD23" s="36">
        <v>100138.46187</v>
      </c>
      <c r="AE23" s="36">
        <v>2260965.6268679998</v>
      </c>
      <c r="AF23" s="36">
        <v>451980.93208799977</v>
      </c>
      <c r="AG23" s="36">
        <v>7458682.0157900006</v>
      </c>
      <c r="AH23" s="36">
        <v>357334.54899000016</v>
      </c>
      <c r="AI23" s="36">
        <v>0</v>
      </c>
      <c r="AJ23" s="36">
        <v>0</v>
      </c>
      <c r="AK23" s="36">
        <v>0</v>
      </c>
      <c r="AL23" s="36">
        <v>0</v>
      </c>
      <c r="AM23" s="36">
        <v>5.7782399999999994</v>
      </c>
      <c r="AN23" s="36">
        <v>0</v>
      </c>
      <c r="AO23" s="36">
        <v>0</v>
      </c>
      <c r="AP23" s="36">
        <v>0</v>
      </c>
      <c r="AQ23" s="36">
        <v>239525.87677999999</v>
      </c>
      <c r="AR23" s="36">
        <v>0</v>
      </c>
      <c r="AS23" s="36">
        <v>39330.896303999994</v>
      </c>
      <c r="AT23" s="36">
        <v>0</v>
      </c>
      <c r="AU23" s="36">
        <v>2488548.3353400002</v>
      </c>
      <c r="AV23" s="36">
        <v>213563.0660600001</v>
      </c>
      <c r="AW23" s="36">
        <v>2510126.7368099997</v>
      </c>
      <c r="AX23" s="36">
        <v>1786305.8999099997</v>
      </c>
      <c r="AY23" s="36">
        <v>7709764.3258199999</v>
      </c>
      <c r="AZ23" s="36">
        <v>139842.08112000022</v>
      </c>
      <c r="BA23" s="36">
        <v>0</v>
      </c>
      <c r="BB23" s="36">
        <v>0</v>
      </c>
      <c r="BC23" s="40"/>
      <c r="BD23" s="40"/>
      <c r="BE23" s="36">
        <v>0</v>
      </c>
      <c r="BF23" s="36">
        <v>0</v>
      </c>
      <c r="BG23" s="36">
        <v>114898579.68449999</v>
      </c>
      <c r="BH23" s="36">
        <v>14311822.00784</v>
      </c>
      <c r="BI23" s="36">
        <v>263374.09604500001</v>
      </c>
      <c r="BJ23" s="36">
        <v>1.5340500000093016</v>
      </c>
      <c r="BK23" s="36">
        <v>2983300.5209400002</v>
      </c>
      <c r="BL23" s="36">
        <v>965158.3073450001</v>
      </c>
      <c r="BM23" s="36">
        <v>0</v>
      </c>
      <c r="BN23" s="36">
        <v>0</v>
      </c>
      <c r="BO23" s="37">
        <v>319009.44248000003</v>
      </c>
      <c r="BP23" s="36">
        <v>0</v>
      </c>
      <c r="BQ23" s="36">
        <v>26247342.211489998</v>
      </c>
      <c r="BR23" s="36">
        <v>26247191.317059997</v>
      </c>
      <c r="BS23" s="36">
        <v>2054475.83476</v>
      </c>
      <c r="BT23" s="36">
        <v>40933.29878000007</v>
      </c>
      <c r="BU23" s="36">
        <v>0</v>
      </c>
      <c r="BV23" s="36">
        <v>0</v>
      </c>
      <c r="BW23" s="36">
        <v>2669919.7024599998</v>
      </c>
      <c r="BX23" s="36">
        <v>2667466.8364599999</v>
      </c>
      <c r="BY23" s="36">
        <v>5629539.7291999999</v>
      </c>
      <c r="BZ23" s="36">
        <v>2596955.4665299999</v>
      </c>
      <c r="CA23" s="36">
        <v>40166961.537380002</v>
      </c>
      <c r="CB23" s="36">
        <v>32517706.760230001</v>
      </c>
      <c r="CC23" s="36">
        <v>74731618.147119999</v>
      </c>
      <c r="CD23" s="36">
        <v>3577955.50196</v>
      </c>
      <c r="CE23" s="38">
        <f t="shared" si="0"/>
        <v>241.39230000000001</v>
      </c>
      <c r="CF23" s="38">
        <f t="shared" si="0"/>
        <v>278.46210000000002</v>
      </c>
    </row>
    <row r="24" spans="1:84" ht="15" customHeight="1" x14ac:dyDescent="0.25">
      <c r="A24" s="34">
        <f t="shared" si="1"/>
        <v>15</v>
      </c>
      <c r="B24" s="35">
        <v>46164</v>
      </c>
      <c r="C24" s="36">
        <v>17199192.40371</v>
      </c>
      <c r="D24" s="36">
        <v>7597090.1041599996</v>
      </c>
      <c r="E24" s="36">
        <v>29559243.232179999</v>
      </c>
      <c r="F24" s="36"/>
      <c r="G24" s="36">
        <v>141495712.84202999</v>
      </c>
      <c r="H24" s="36">
        <v>0</v>
      </c>
      <c r="I24" s="36">
        <v>0</v>
      </c>
      <c r="J24" s="36">
        <v>0</v>
      </c>
      <c r="K24" s="36">
        <v>65142000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1899272.5260399999</v>
      </c>
      <c r="T24" s="36">
        <v>1899272.5260399999</v>
      </c>
      <c r="U24" s="36">
        <v>76415578.230440006</v>
      </c>
      <c r="V24" s="40"/>
      <c r="W24" s="36">
        <v>178879842.77351999</v>
      </c>
      <c r="X24" s="36">
        <v>9496362.6302000005</v>
      </c>
      <c r="Y24" s="36">
        <v>31623181.343378004</v>
      </c>
      <c r="Z24" s="36">
        <v>5589597.8903930038</v>
      </c>
      <c r="AA24" s="36">
        <v>59957485.50575</v>
      </c>
      <c r="AB24" s="36">
        <v>5469134.2640459947</v>
      </c>
      <c r="AC24" s="36">
        <v>87189.874309999999</v>
      </c>
      <c r="AD24" s="36">
        <v>86645.38351</v>
      </c>
      <c r="AE24" s="36">
        <v>2413073.8744859998</v>
      </c>
      <c r="AF24" s="36">
        <v>453410.45181599981</v>
      </c>
      <c r="AG24" s="36">
        <v>7180426.4271200001</v>
      </c>
      <c r="AH24" s="36">
        <v>363234.33783000015</v>
      </c>
      <c r="AI24" s="36">
        <v>0</v>
      </c>
      <c r="AJ24" s="36">
        <v>0</v>
      </c>
      <c r="AK24" s="36">
        <v>0</v>
      </c>
      <c r="AL24" s="36">
        <v>0</v>
      </c>
      <c r="AM24" s="36">
        <v>5.7782399999999994</v>
      </c>
      <c r="AN24" s="36">
        <v>0</v>
      </c>
      <c r="AO24" s="36">
        <v>0</v>
      </c>
      <c r="AP24" s="36">
        <v>0</v>
      </c>
      <c r="AQ24" s="36">
        <v>220501.62528700003</v>
      </c>
      <c r="AR24" s="36">
        <v>0</v>
      </c>
      <c r="AS24" s="36">
        <v>39330.896303999994</v>
      </c>
      <c r="AT24" s="36">
        <v>0</v>
      </c>
      <c r="AU24" s="36">
        <v>2473924.9278700002</v>
      </c>
      <c r="AV24" s="36">
        <v>125803.43865000037</v>
      </c>
      <c r="AW24" s="36">
        <v>2714228.1619299999</v>
      </c>
      <c r="AX24" s="36">
        <v>1994705.1325900001</v>
      </c>
      <c r="AY24" s="36">
        <v>7096961.3372999988</v>
      </c>
      <c r="AZ24" s="36">
        <v>157591.67386999913</v>
      </c>
      <c r="BA24" s="36">
        <v>0</v>
      </c>
      <c r="BB24" s="36">
        <v>0</v>
      </c>
      <c r="BC24" s="40"/>
      <c r="BD24" s="40"/>
      <c r="BE24" s="36">
        <v>0</v>
      </c>
      <c r="BF24" s="36">
        <v>0</v>
      </c>
      <c r="BG24" s="36">
        <v>113806309.75198001</v>
      </c>
      <c r="BH24" s="36">
        <v>14240122.572720001</v>
      </c>
      <c r="BI24" s="36">
        <v>264361.18763</v>
      </c>
      <c r="BJ24" s="36">
        <v>1.5344600000025821</v>
      </c>
      <c r="BK24" s="36">
        <v>2965043.5336150001</v>
      </c>
      <c r="BL24" s="36">
        <v>966768.58424500003</v>
      </c>
      <c r="BM24" s="36">
        <v>0</v>
      </c>
      <c r="BN24" s="36">
        <v>0</v>
      </c>
      <c r="BO24" s="37">
        <v>319544.82172000001</v>
      </c>
      <c r="BP24" s="36">
        <v>0</v>
      </c>
      <c r="BQ24" s="36">
        <v>26447632.679839998</v>
      </c>
      <c r="BR24" s="36">
        <v>26447478.800409999</v>
      </c>
      <c r="BS24" s="36">
        <v>2165442.0568599999</v>
      </c>
      <c r="BT24" s="36">
        <v>41001.995300000068</v>
      </c>
      <c r="BU24" s="36">
        <v>0</v>
      </c>
      <c r="BV24" s="36">
        <v>0</v>
      </c>
      <c r="BW24" s="36">
        <v>2955863.8406500001</v>
      </c>
      <c r="BX24" s="36">
        <v>2953934.16475</v>
      </c>
      <c r="BY24" s="36">
        <v>5397349.9942099992</v>
      </c>
      <c r="BZ24" s="36">
        <v>2581226.0161199993</v>
      </c>
      <c r="CA24" s="36">
        <v>40515238.114529997</v>
      </c>
      <c r="CB24" s="36">
        <v>32990411.095290001</v>
      </c>
      <c r="CC24" s="36">
        <v>73291071.637449995</v>
      </c>
      <c r="CD24" s="36">
        <v>3560030.6431800001</v>
      </c>
      <c r="CE24" s="38">
        <f t="shared" si="0"/>
        <v>244.0677</v>
      </c>
      <c r="CF24" s="38">
        <f t="shared" si="0"/>
        <v>266.74950000000001</v>
      </c>
    </row>
    <row r="25" spans="1:84" ht="15" customHeight="1" x14ac:dyDescent="0.25">
      <c r="A25" s="34">
        <f t="shared" si="1"/>
        <v>16</v>
      </c>
      <c r="B25" s="35">
        <v>46165</v>
      </c>
      <c r="C25" s="36">
        <v>16872952.520269997</v>
      </c>
      <c r="D25" s="36">
        <v>7606524.2887199987</v>
      </c>
      <c r="E25" s="36">
        <v>33138138.984280001</v>
      </c>
      <c r="F25" s="36"/>
      <c r="G25" s="36">
        <v>141179906.9267</v>
      </c>
      <c r="H25" s="36">
        <v>0</v>
      </c>
      <c r="I25" s="36">
        <v>0</v>
      </c>
      <c r="J25" s="36">
        <v>0</v>
      </c>
      <c r="K25" s="36">
        <v>63142000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1901631.0721799997</v>
      </c>
      <c r="T25" s="36">
        <v>1901631.0721799997</v>
      </c>
      <c r="U25" s="36">
        <v>76415578.230440006</v>
      </c>
      <c r="V25" s="40"/>
      <c r="W25" s="36">
        <v>179819051.27298999</v>
      </c>
      <c r="X25" s="36">
        <v>9508155.3608999997</v>
      </c>
      <c r="Y25" s="36">
        <v>32201272.989441998</v>
      </c>
      <c r="Z25" s="36">
        <v>5544289.7896669973</v>
      </c>
      <c r="AA25" s="36">
        <v>59101258.226084001</v>
      </c>
      <c r="AB25" s="36">
        <v>5434466.5423059976</v>
      </c>
      <c r="AC25" s="36">
        <v>85702.839650000009</v>
      </c>
      <c r="AD25" s="36">
        <v>85159.410460000014</v>
      </c>
      <c r="AE25" s="36">
        <v>2610250.6817379999</v>
      </c>
      <c r="AF25" s="36">
        <v>455991.671508</v>
      </c>
      <c r="AG25" s="36">
        <v>7194518.7675000001</v>
      </c>
      <c r="AH25" s="36">
        <v>357799.49636000005</v>
      </c>
      <c r="AI25" s="36">
        <v>0</v>
      </c>
      <c r="AJ25" s="36">
        <v>0</v>
      </c>
      <c r="AK25" s="36">
        <v>0</v>
      </c>
      <c r="AL25" s="36">
        <v>0</v>
      </c>
      <c r="AM25" s="36">
        <v>5.7782399999999994</v>
      </c>
      <c r="AN25" s="36">
        <v>0</v>
      </c>
      <c r="AO25" s="36">
        <v>0</v>
      </c>
      <c r="AP25" s="36">
        <v>0</v>
      </c>
      <c r="AQ25" s="36">
        <v>217070.25494750001</v>
      </c>
      <c r="AR25" s="36">
        <v>0</v>
      </c>
      <c r="AS25" s="36">
        <v>39330.896303999994</v>
      </c>
      <c r="AT25" s="36">
        <v>0</v>
      </c>
      <c r="AU25" s="36">
        <v>2808042.87115</v>
      </c>
      <c r="AV25" s="36">
        <v>130238.14037000015</v>
      </c>
      <c r="AW25" s="36">
        <v>1383102.5608499998</v>
      </c>
      <c r="AX25" s="36">
        <v>1320607.3254799999</v>
      </c>
      <c r="AY25" s="36">
        <v>7268771.3803400006</v>
      </c>
      <c r="AZ25" s="36">
        <v>165904.34073000029</v>
      </c>
      <c r="BA25" s="36">
        <v>0</v>
      </c>
      <c r="BB25" s="36">
        <v>0</v>
      </c>
      <c r="BC25" s="40"/>
      <c r="BD25" s="40"/>
      <c r="BE25" s="36">
        <v>0</v>
      </c>
      <c r="BF25" s="36">
        <v>0</v>
      </c>
      <c r="BG25" s="36">
        <v>112909327.24625</v>
      </c>
      <c r="BH25" s="36">
        <v>13494456.716879999</v>
      </c>
      <c r="BI25" s="36">
        <v>268712.67205499997</v>
      </c>
      <c r="BJ25" s="36">
        <v>0.13491999997495441</v>
      </c>
      <c r="BK25" s="36">
        <v>2960240.4011949999</v>
      </c>
      <c r="BL25" s="36">
        <v>927993.98050499998</v>
      </c>
      <c r="BM25" s="36">
        <v>0</v>
      </c>
      <c r="BN25" s="36">
        <v>0</v>
      </c>
      <c r="BO25" s="37">
        <v>319595.39736</v>
      </c>
      <c r="BP25" s="36">
        <v>0</v>
      </c>
      <c r="BQ25" s="36">
        <v>26977214.127969999</v>
      </c>
      <c r="BR25" s="36">
        <v>26577060.26354</v>
      </c>
      <c r="BS25" s="36">
        <v>1982798.3297799998</v>
      </c>
      <c r="BT25" s="36">
        <v>41008.484849999892</v>
      </c>
      <c r="BU25" s="36">
        <v>0</v>
      </c>
      <c r="BV25" s="36">
        <v>0</v>
      </c>
      <c r="BW25" s="36">
        <v>1471722.2045599998</v>
      </c>
      <c r="BX25" s="36">
        <v>1470501.5692999999</v>
      </c>
      <c r="BY25" s="36">
        <v>4894839.1094899997</v>
      </c>
      <c r="BZ25" s="36">
        <v>2256772.1628399994</v>
      </c>
      <c r="CA25" s="36">
        <v>38875122.242409997</v>
      </c>
      <c r="CB25" s="36">
        <v>31273336.595959999</v>
      </c>
      <c r="CC25" s="36">
        <v>74034205.003839999</v>
      </c>
      <c r="CD25" s="36">
        <v>3373614.1792199998</v>
      </c>
      <c r="CE25" s="38">
        <f t="shared" si="0"/>
        <v>242.88640000000001</v>
      </c>
      <c r="CF25" s="38">
        <f t="shared" si="0"/>
        <v>281.83879999999999</v>
      </c>
    </row>
    <row r="26" spans="1:84" ht="15" customHeight="1" x14ac:dyDescent="0.25">
      <c r="A26" s="34">
        <f t="shared" si="1"/>
        <v>17</v>
      </c>
      <c r="B26" s="35">
        <v>46168</v>
      </c>
      <c r="C26" s="36">
        <v>17187211.829839997</v>
      </c>
      <c r="D26" s="36">
        <v>7220187.1692399979</v>
      </c>
      <c r="E26" s="36">
        <v>28285210.733089998</v>
      </c>
      <c r="F26" s="36"/>
      <c r="G26" s="36">
        <v>141323070.61087999</v>
      </c>
      <c r="H26" s="36">
        <v>0</v>
      </c>
      <c r="I26" s="36">
        <v>0</v>
      </c>
      <c r="J26" s="36">
        <v>0</v>
      </c>
      <c r="K26" s="36">
        <v>67142000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1805046.7923200002</v>
      </c>
      <c r="T26" s="36">
        <v>1805046.7923200002</v>
      </c>
      <c r="U26" s="36">
        <v>76415578.230440006</v>
      </c>
      <c r="V26" s="40"/>
      <c r="W26" s="36">
        <v>179326961.73568001</v>
      </c>
      <c r="X26" s="36">
        <v>9025233.9615499992</v>
      </c>
      <c r="Y26" s="36">
        <v>31595753.084262002</v>
      </c>
      <c r="Z26" s="36">
        <v>5600999.6181450002</v>
      </c>
      <c r="AA26" s="36">
        <v>59826336.300586</v>
      </c>
      <c r="AB26" s="36">
        <v>5409501.3381599998</v>
      </c>
      <c r="AC26" s="36">
        <v>105588.57613</v>
      </c>
      <c r="AD26" s="36">
        <v>105046.6076</v>
      </c>
      <c r="AE26" s="36">
        <v>2999901.5088140001</v>
      </c>
      <c r="AF26" s="36">
        <v>456710.42246399983</v>
      </c>
      <c r="AG26" s="36">
        <v>8959182.8485000003</v>
      </c>
      <c r="AH26" s="36">
        <v>341491.11936999991</v>
      </c>
      <c r="AI26" s="36">
        <v>0</v>
      </c>
      <c r="AJ26" s="36">
        <v>0</v>
      </c>
      <c r="AK26" s="36">
        <v>0</v>
      </c>
      <c r="AL26" s="36">
        <v>0</v>
      </c>
      <c r="AM26" s="36">
        <v>5.7782399999999994</v>
      </c>
      <c r="AN26" s="36">
        <v>0</v>
      </c>
      <c r="AO26" s="36">
        <v>0</v>
      </c>
      <c r="AP26" s="36">
        <v>0</v>
      </c>
      <c r="AQ26" s="36">
        <v>202996.88987050002</v>
      </c>
      <c r="AR26" s="36">
        <v>0</v>
      </c>
      <c r="AS26" s="36">
        <v>49230.896303999994</v>
      </c>
      <c r="AT26" s="36">
        <v>0</v>
      </c>
      <c r="AU26" s="36">
        <v>2652540.5184299997</v>
      </c>
      <c r="AV26" s="36">
        <v>410502.09262999985</v>
      </c>
      <c r="AW26" s="36">
        <v>1516767.94725</v>
      </c>
      <c r="AX26" s="36">
        <v>1321410.3045300001</v>
      </c>
      <c r="AY26" s="36">
        <v>7006354.9802700011</v>
      </c>
      <c r="AZ26" s="36">
        <v>121187.30017000064</v>
      </c>
      <c r="BA26" s="36">
        <v>0</v>
      </c>
      <c r="BB26" s="36">
        <v>0</v>
      </c>
      <c r="BC26" s="40"/>
      <c r="BD26" s="40"/>
      <c r="BE26" s="36">
        <v>0</v>
      </c>
      <c r="BF26" s="36">
        <v>0</v>
      </c>
      <c r="BG26" s="36">
        <v>114914659.32866</v>
      </c>
      <c r="BH26" s="36">
        <v>13766848.80308</v>
      </c>
      <c r="BI26" s="36">
        <v>179949.17345499998</v>
      </c>
      <c r="BJ26" s="36">
        <v>0.13499999999476131</v>
      </c>
      <c r="BK26" s="36">
        <v>2987435.3998599998</v>
      </c>
      <c r="BL26" s="36">
        <v>927267.65804499993</v>
      </c>
      <c r="BM26" s="36">
        <v>0</v>
      </c>
      <c r="BN26" s="36">
        <v>0</v>
      </c>
      <c r="BO26" s="37">
        <v>319796.25488999998</v>
      </c>
      <c r="BP26" s="36">
        <v>0</v>
      </c>
      <c r="BQ26" s="36">
        <v>27005966.228099998</v>
      </c>
      <c r="BR26" s="36">
        <v>27005812.506309997</v>
      </c>
      <c r="BS26" s="36">
        <v>1982834.1551099999</v>
      </c>
      <c r="BT26" s="36">
        <v>41034.257629999891</v>
      </c>
      <c r="BU26" s="36">
        <v>0</v>
      </c>
      <c r="BV26" s="36">
        <v>0</v>
      </c>
      <c r="BW26" s="36">
        <v>1583273.6772099999</v>
      </c>
      <c r="BX26" s="36">
        <v>1582068.9491899998</v>
      </c>
      <c r="BY26" s="36">
        <v>4457701.0075500002</v>
      </c>
      <c r="BZ26" s="36">
        <v>2305303.0491799996</v>
      </c>
      <c r="CA26" s="36">
        <v>38516955.896179996</v>
      </c>
      <c r="CB26" s="36">
        <v>31861486.555360001</v>
      </c>
      <c r="CC26" s="36">
        <v>76397703.432480007</v>
      </c>
      <c r="CD26" s="36">
        <v>3441712.20077</v>
      </c>
      <c r="CE26" s="38">
        <f t="shared" si="0"/>
        <v>234.72819999999999</v>
      </c>
      <c r="CF26" s="38">
        <f t="shared" si="0"/>
        <v>262.23090000000002</v>
      </c>
    </row>
    <row r="27" spans="1:84" ht="15" customHeight="1" x14ac:dyDescent="0.25">
      <c r="A27" s="34">
        <f t="shared" si="1"/>
        <v>18</v>
      </c>
      <c r="B27" s="35">
        <v>46169</v>
      </c>
      <c r="C27" s="36">
        <v>16493434.002599999</v>
      </c>
      <c r="D27" s="36">
        <v>6836392.5993999988</v>
      </c>
      <c r="E27" s="36">
        <v>26798440.357930001</v>
      </c>
      <c r="F27" s="36"/>
      <c r="G27" s="36">
        <v>141355263.92373002</v>
      </c>
      <c r="H27" s="36">
        <v>0</v>
      </c>
      <c r="I27" s="36">
        <v>0</v>
      </c>
      <c r="J27" s="36">
        <v>0</v>
      </c>
      <c r="K27" s="36">
        <v>67142000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1709098.1498400001</v>
      </c>
      <c r="T27" s="36">
        <v>1709098.1498400001</v>
      </c>
      <c r="U27" s="36">
        <v>76415578.230440006</v>
      </c>
      <c r="V27" s="40"/>
      <c r="W27" s="36">
        <v>177082658.20367</v>
      </c>
      <c r="X27" s="36">
        <v>8545490.7492500003</v>
      </c>
      <c r="Y27" s="36">
        <v>31325594.501793999</v>
      </c>
      <c r="Z27" s="36">
        <v>5614477.540754999</v>
      </c>
      <c r="AA27" s="36">
        <v>59882253.370302007</v>
      </c>
      <c r="AB27" s="36">
        <v>5124805.5754020019</v>
      </c>
      <c r="AC27" s="36">
        <v>802321.41758999997</v>
      </c>
      <c r="AD27" s="36">
        <v>801782.87664999999</v>
      </c>
      <c r="AE27" s="36">
        <v>3133301.9153700001</v>
      </c>
      <c r="AF27" s="36">
        <v>450054.52031999989</v>
      </c>
      <c r="AG27" s="36">
        <v>7329837.9476600001</v>
      </c>
      <c r="AH27" s="36">
        <v>342615.2469400001</v>
      </c>
      <c r="AI27" s="36">
        <v>0</v>
      </c>
      <c r="AJ27" s="36">
        <v>0</v>
      </c>
      <c r="AK27" s="36">
        <v>0</v>
      </c>
      <c r="AL27" s="36">
        <v>0</v>
      </c>
      <c r="AM27" s="36">
        <v>5.7782399999999994</v>
      </c>
      <c r="AN27" s="36">
        <v>0</v>
      </c>
      <c r="AO27" s="36">
        <v>0</v>
      </c>
      <c r="AP27" s="36">
        <v>0</v>
      </c>
      <c r="AQ27" s="36">
        <v>209514.89383100002</v>
      </c>
      <c r="AR27" s="36">
        <v>0</v>
      </c>
      <c r="AS27" s="36">
        <v>39330.896303999994</v>
      </c>
      <c r="AT27" s="36">
        <v>0</v>
      </c>
      <c r="AU27" s="36">
        <v>2690021.2983200001</v>
      </c>
      <c r="AV27" s="36">
        <v>419965.24769000011</v>
      </c>
      <c r="AW27" s="36">
        <v>1450324.82733</v>
      </c>
      <c r="AX27" s="36">
        <v>1183609.84718</v>
      </c>
      <c r="AY27" s="36">
        <v>7088614.5017600004</v>
      </c>
      <c r="AZ27" s="36">
        <v>158654.5595300002</v>
      </c>
      <c r="BA27" s="36">
        <v>0</v>
      </c>
      <c r="BB27" s="36">
        <v>0</v>
      </c>
      <c r="BC27" s="40"/>
      <c r="BD27" s="40"/>
      <c r="BE27" s="36">
        <v>0</v>
      </c>
      <c r="BF27" s="36">
        <v>0</v>
      </c>
      <c r="BG27" s="36">
        <v>113951121.3485</v>
      </c>
      <c r="BH27" s="36">
        <v>14095965.41447</v>
      </c>
      <c r="BI27" s="36">
        <v>176589.788925</v>
      </c>
      <c r="BJ27" s="36">
        <v>0.13495000000148138</v>
      </c>
      <c r="BK27" s="36">
        <v>2949771.6454400001</v>
      </c>
      <c r="BL27" s="36">
        <v>927018.05669000011</v>
      </c>
      <c r="BM27" s="36">
        <v>0</v>
      </c>
      <c r="BN27" s="36">
        <v>0</v>
      </c>
      <c r="BO27" s="37">
        <v>319671.98333000002</v>
      </c>
      <c r="BP27" s="36">
        <v>0</v>
      </c>
      <c r="BQ27" s="36">
        <v>26635350.69963</v>
      </c>
      <c r="BR27" s="36">
        <v>26635202.438370001</v>
      </c>
      <c r="BS27" s="36">
        <v>2388761.8300199998</v>
      </c>
      <c r="BT27" s="36">
        <v>41018.311879999936</v>
      </c>
      <c r="BU27" s="36">
        <v>0</v>
      </c>
      <c r="BV27" s="36">
        <v>0</v>
      </c>
      <c r="BW27" s="36">
        <v>1510840.5741599998</v>
      </c>
      <c r="BX27" s="36">
        <v>1510095.1814999999</v>
      </c>
      <c r="BY27" s="36">
        <v>4930911.4789199997</v>
      </c>
      <c r="BZ27" s="36">
        <v>3035100.7761499998</v>
      </c>
      <c r="CA27" s="36">
        <v>38911898.000430003</v>
      </c>
      <c r="CB27" s="36">
        <v>32148434.899549998</v>
      </c>
      <c r="CC27" s="36">
        <v>75039223.348069996</v>
      </c>
      <c r="CD27" s="36">
        <v>3523991.3536200002</v>
      </c>
      <c r="CE27" s="38">
        <f t="shared" ref="CE27:CF30" si="2">ROUND(W27/CC27*100,4)</f>
        <v>235.98679999999999</v>
      </c>
      <c r="CF27" s="38">
        <f t="shared" si="2"/>
        <v>242.49469999999999</v>
      </c>
    </row>
    <row r="28" spans="1:84" ht="15" customHeight="1" x14ac:dyDescent="0.25">
      <c r="A28" s="34">
        <f t="shared" si="1"/>
        <v>19</v>
      </c>
      <c r="B28" s="35">
        <v>46170</v>
      </c>
      <c r="C28" s="36">
        <v>16066649.424139999</v>
      </c>
      <c r="D28" s="36">
        <v>6419334.017239999</v>
      </c>
      <c r="E28" s="36">
        <v>30525801.57894</v>
      </c>
      <c r="F28" s="36"/>
      <c r="G28" s="36">
        <v>141316338.14021</v>
      </c>
      <c r="H28" s="36">
        <v>0</v>
      </c>
      <c r="I28" s="36">
        <v>0</v>
      </c>
      <c r="J28" s="36">
        <v>0</v>
      </c>
      <c r="K28" s="36">
        <v>63142000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1604833.5042999997</v>
      </c>
      <c r="T28" s="36">
        <v>1604833.5042999997</v>
      </c>
      <c r="U28" s="36">
        <v>76415578.230440006</v>
      </c>
      <c r="V28" s="40"/>
      <c r="W28" s="36">
        <v>176240044.41716</v>
      </c>
      <c r="X28" s="36">
        <v>8024167.5215499997</v>
      </c>
      <c r="Y28" s="36">
        <v>30882326.062832002</v>
      </c>
      <c r="Z28" s="36">
        <v>5388712.2897079978</v>
      </c>
      <c r="AA28" s="36">
        <v>58462201.078092016</v>
      </c>
      <c r="AB28" s="36">
        <v>5192051.4280240089</v>
      </c>
      <c r="AC28" s="36">
        <v>167696.25166000001</v>
      </c>
      <c r="AD28" s="36">
        <v>167159.81176000001</v>
      </c>
      <c r="AE28" s="36">
        <v>2974465.2363819997</v>
      </c>
      <c r="AF28" s="36">
        <v>452428.66369199962</v>
      </c>
      <c r="AG28" s="36">
        <v>7749059.0003899997</v>
      </c>
      <c r="AH28" s="36">
        <v>337875.68051999982</v>
      </c>
      <c r="AI28" s="36">
        <v>0</v>
      </c>
      <c r="AJ28" s="36">
        <v>0</v>
      </c>
      <c r="AK28" s="36">
        <v>0</v>
      </c>
      <c r="AL28" s="36">
        <v>0</v>
      </c>
      <c r="AM28" s="36">
        <v>5.7782399999999994</v>
      </c>
      <c r="AN28" s="36">
        <v>0</v>
      </c>
      <c r="AO28" s="36">
        <v>0</v>
      </c>
      <c r="AP28" s="36">
        <v>0</v>
      </c>
      <c r="AQ28" s="36">
        <v>292083.00426299998</v>
      </c>
      <c r="AR28" s="36">
        <v>0</v>
      </c>
      <c r="AS28" s="36">
        <v>39330.896303999994</v>
      </c>
      <c r="AT28" s="36">
        <v>0</v>
      </c>
      <c r="AU28" s="36">
        <v>2833138.8994900002</v>
      </c>
      <c r="AV28" s="36">
        <v>541013.15664000018</v>
      </c>
      <c r="AW28" s="36">
        <v>2240677.7258000001</v>
      </c>
      <c r="AX28" s="36">
        <v>1955535.6742900002</v>
      </c>
      <c r="AY28" s="36">
        <v>10746652.02249</v>
      </c>
      <c r="AZ28" s="36">
        <v>2010004.4455500003</v>
      </c>
      <c r="BA28" s="36">
        <v>0</v>
      </c>
      <c r="BB28" s="36">
        <v>0</v>
      </c>
      <c r="BC28" s="40"/>
      <c r="BD28" s="40"/>
      <c r="BE28" s="36">
        <v>0</v>
      </c>
      <c r="BF28" s="36">
        <v>0</v>
      </c>
      <c r="BG28" s="36">
        <v>116387635.95593999</v>
      </c>
      <c r="BH28" s="36">
        <v>16044781.150180001</v>
      </c>
      <c r="BI28" s="36">
        <v>224987.99090999999</v>
      </c>
      <c r="BJ28" s="36">
        <v>0.13503999999011285</v>
      </c>
      <c r="BK28" s="36">
        <v>2941436.2964050001</v>
      </c>
      <c r="BL28" s="36">
        <v>926708.00552500016</v>
      </c>
      <c r="BM28" s="36">
        <v>0</v>
      </c>
      <c r="BN28" s="36">
        <v>0</v>
      </c>
      <c r="BO28" s="37">
        <v>319903.18624000001</v>
      </c>
      <c r="BP28" s="36">
        <v>0</v>
      </c>
      <c r="BQ28" s="36">
        <v>26930236.722819999</v>
      </c>
      <c r="BR28" s="36">
        <v>26930088.491559997</v>
      </c>
      <c r="BS28" s="36">
        <v>1784978.82427</v>
      </c>
      <c r="BT28" s="36">
        <v>41047.978390000062</v>
      </c>
      <c r="BU28" s="36">
        <v>0</v>
      </c>
      <c r="BV28" s="36">
        <v>0</v>
      </c>
      <c r="BW28" s="36">
        <v>2320064.4684899999</v>
      </c>
      <c r="BX28" s="36">
        <v>2319124.4355199998</v>
      </c>
      <c r="BY28" s="36">
        <v>4945810.5333799999</v>
      </c>
      <c r="BZ28" s="36">
        <v>3034655.4066699995</v>
      </c>
      <c r="CA28" s="36">
        <v>39467418.022519998</v>
      </c>
      <c r="CB28" s="36">
        <v>33251624.452709999</v>
      </c>
      <c r="CC28" s="36">
        <v>76920217.933420002</v>
      </c>
      <c r="CD28" s="36">
        <v>4011195.28755</v>
      </c>
      <c r="CE28" s="38">
        <f t="shared" si="2"/>
        <v>229.1206</v>
      </c>
      <c r="CF28" s="38">
        <f t="shared" si="2"/>
        <v>200.04429999999999</v>
      </c>
    </row>
    <row r="29" spans="1:84" ht="15" customHeight="1" x14ac:dyDescent="0.25">
      <c r="A29" s="34">
        <f t="shared" si="1"/>
        <v>20</v>
      </c>
      <c r="B29" s="35">
        <v>46171</v>
      </c>
      <c r="C29" s="36">
        <v>18726409.982399996</v>
      </c>
      <c r="D29" s="36">
        <v>9128627.9446999971</v>
      </c>
      <c r="E29" s="36">
        <v>30253247.094300002</v>
      </c>
      <c r="F29" s="36"/>
      <c r="G29" s="36">
        <v>141390438.97060999</v>
      </c>
      <c r="H29" s="36">
        <v>0</v>
      </c>
      <c r="I29" s="36">
        <v>0</v>
      </c>
      <c r="J29" s="36">
        <v>0</v>
      </c>
      <c r="K29" s="36">
        <v>61642000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2282156.98618</v>
      </c>
      <c r="T29" s="36">
        <v>2282156.98618</v>
      </c>
      <c r="U29" s="36">
        <v>76415578.230440006</v>
      </c>
      <c r="V29" s="40"/>
      <c r="W29" s="36">
        <v>177878674.80305001</v>
      </c>
      <c r="X29" s="36">
        <v>11410784.930880001</v>
      </c>
      <c r="Y29" s="36">
        <v>30801211.195641004</v>
      </c>
      <c r="Z29" s="36">
        <v>5369831.7845750041</v>
      </c>
      <c r="AA29" s="36">
        <v>57463890.360542007</v>
      </c>
      <c r="AB29" s="36">
        <v>4502628.5124939997</v>
      </c>
      <c r="AC29" s="36">
        <v>159469.71877000001</v>
      </c>
      <c r="AD29" s="36">
        <v>158935.67105</v>
      </c>
      <c r="AE29" s="36">
        <v>3971635.8321959996</v>
      </c>
      <c r="AF29" s="36">
        <v>452603.37717599957</v>
      </c>
      <c r="AG29" s="36">
        <v>7540362.1357300002</v>
      </c>
      <c r="AH29" s="36">
        <v>341572.07357000047</v>
      </c>
      <c r="AI29" s="36">
        <v>0</v>
      </c>
      <c r="AJ29" s="36">
        <v>0</v>
      </c>
      <c r="AK29" s="36">
        <v>0</v>
      </c>
      <c r="AL29" s="36">
        <v>0</v>
      </c>
      <c r="AM29" s="36">
        <v>5.7782399999999994</v>
      </c>
      <c r="AN29" s="36">
        <v>0</v>
      </c>
      <c r="AO29" s="36">
        <v>0</v>
      </c>
      <c r="AP29" s="36">
        <v>0</v>
      </c>
      <c r="AQ29" s="36">
        <v>218118.38253999999</v>
      </c>
      <c r="AR29" s="36">
        <v>0</v>
      </c>
      <c r="AS29" s="36">
        <v>330.89630399999999</v>
      </c>
      <c r="AT29" s="36">
        <v>0</v>
      </c>
      <c r="AU29" s="36">
        <v>2842137.6379799997</v>
      </c>
      <c r="AV29" s="36">
        <v>426477.99708999973</v>
      </c>
      <c r="AW29" s="36">
        <v>1367839.62974</v>
      </c>
      <c r="AX29" s="36">
        <v>473665.91926999995</v>
      </c>
      <c r="AY29" s="36">
        <v>10436427.54188</v>
      </c>
      <c r="AZ29" s="36">
        <v>2006882.2414699998</v>
      </c>
      <c r="BA29" s="36">
        <v>0</v>
      </c>
      <c r="BB29" s="36">
        <v>0</v>
      </c>
      <c r="BC29" s="40"/>
      <c r="BD29" s="40"/>
      <c r="BE29" s="36">
        <v>0</v>
      </c>
      <c r="BF29" s="36">
        <v>0</v>
      </c>
      <c r="BG29" s="36">
        <v>114801429.10956</v>
      </c>
      <c r="BH29" s="36">
        <v>13732597.576710001</v>
      </c>
      <c r="BI29" s="36">
        <v>225028.01658</v>
      </c>
      <c r="BJ29" s="36">
        <v>0.13510999999925843</v>
      </c>
      <c r="BK29" s="36">
        <v>2874959.1953749997</v>
      </c>
      <c r="BL29" s="36">
        <v>918036.01568499964</v>
      </c>
      <c r="BM29" s="36">
        <v>0</v>
      </c>
      <c r="BN29" s="36">
        <v>0</v>
      </c>
      <c r="BO29" s="37">
        <v>320068.64081999997</v>
      </c>
      <c r="BP29" s="36">
        <v>0</v>
      </c>
      <c r="BQ29" s="36">
        <v>25675212.318000004</v>
      </c>
      <c r="BR29" s="36">
        <v>25675064.116740003</v>
      </c>
      <c r="BS29" s="36">
        <v>1785016.2452500002</v>
      </c>
      <c r="BT29" s="36">
        <v>41069.208490000106</v>
      </c>
      <c r="BU29" s="36">
        <v>0</v>
      </c>
      <c r="BV29" s="36">
        <v>0</v>
      </c>
      <c r="BW29" s="36">
        <v>1301003.2367899998</v>
      </c>
      <c r="BX29" s="36">
        <v>1299818.6257099998</v>
      </c>
      <c r="BY29" s="36">
        <v>2193417.8697899999</v>
      </c>
      <c r="BZ29" s="36">
        <v>110018.46499999985</v>
      </c>
      <c r="CA29" s="36">
        <v>34374705.522610001</v>
      </c>
      <c r="CB29" s="36">
        <v>28044006.566739999</v>
      </c>
      <c r="CC29" s="36">
        <v>80426723.586950004</v>
      </c>
      <c r="CD29" s="36">
        <v>3433149.3941799998</v>
      </c>
      <c r="CE29" s="38">
        <f t="shared" si="2"/>
        <v>221.1686</v>
      </c>
      <c r="CF29" s="38">
        <f t="shared" si="2"/>
        <v>332.37079999999997</v>
      </c>
    </row>
    <row r="30" spans="1:84" ht="15" customHeight="1" x14ac:dyDescent="0.25">
      <c r="A30" s="34">
        <f t="shared" si="1"/>
        <v>21</v>
      </c>
      <c r="B30" s="35">
        <v>46172</v>
      </c>
      <c r="C30" s="36">
        <v>18034954.84364</v>
      </c>
      <c r="D30" s="36">
        <v>8707087.4621399995</v>
      </c>
      <c r="E30" s="36">
        <v>32053593.644359998</v>
      </c>
      <c r="F30" s="36"/>
      <c r="G30" s="36">
        <v>141420512.39747</v>
      </c>
      <c r="H30" s="36">
        <v>0</v>
      </c>
      <c r="I30" s="36">
        <v>0</v>
      </c>
      <c r="J30" s="36">
        <v>0</v>
      </c>
      <c r="K30" s="36">
        <v>58216000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2176771.86552</v>
      </c>
      <c r="T30" s="36">
        <v>2176771.86552</v>
      </c>
      <c r="U30" s="36">
        <v>76415578.230440006</v>
      </c>
      <c r="V30" s="40"/>
      <c r="W30" s="36">
        <v>175486254.52057001</v>
      </c>
      <c r="X30" s="36">
        <v>10883859.327679999</v>
      </c>
      <c r="Y30" s="36">
        <v>30497668.264138997</v>
      </c>
      <c r="Z30" s="36">
        <v>5240317.9307529964</v>
      </c>
      <c r="AA30" s="36">
        <v>57820302.137272008</v>
      </c>
      <c r="AB30" s="36">
        <v>4488121.5672200043</v>
      </c>
      <c r="AC30" s="36">
        <v>150635.53142000001</v>
      </c>
      <c r="AD30" s="36">
        <v>150103.71590000001</v>
      </c>
      <c r="AE30" s="36">
        <v>2982806.1507259998</v>
      </c>
      <c r="AF30" s="36">
        <v>453286.44306600007</v>
      </c>
      <c r="AG30" s="36">
        <v>6552107.7012600005</v>
      </c>
      <c r="AH30" s="36">
        <v>339780.42958000005</v>
      </c>
      <c r="AI30" s="36">
        <v>0</v>
      </c>
      <c r="AJ30" s="36">
        <v>0</v>
      </c>
      <c r="AK30" s="36">
        <v>0</v>
      </c>
      <c r="AL30" s="36">
        <v>0</v>
      </c>
      <c r="AM30" s="36">
        <v>5.7782399999999994</v>
      </c>
      <c r="AN30" s="36">
        <v>0</v>
      </c>
      <c r="AO30" s="36">
        <v>0</v>
      </c>
      <c r="AP30" s="36">
        <v>0</v>
      </c>
      <c r="AQ30" s="36">
        <v>152674.59831900001</v>
      </c>
      <c r="AR30" s="36">
        <v>0</v>
      </c>
      <c r="AS30" s="36">
        <v>291.29000400000001</v>
      </c>
      <c r="AT30" s="36">
        <v>0</v>
      </c>
      <c r="AU30" s="36">
        <v>3102808.6050899997</v>
      </c>
      <c r="AV30" s="36">
        <v>362912.23302999977</v>
      </c>
      <c r="AW30" s="36">
        <v>1713756.2779999999</v>
      </c>
      <c r="AX30" s="36">
        <v>84594.518000000025</v>
      </c>
      <c r="AY30" s="36">
        <v>10968678.555090001</v>
      </c>
      <c r="AZ30" s="36">
        <v>1974998.0503700003</v>
      </c>
      <c r="BA30" s="36">
        <v>0</v>
      </c>
      <c r="BB30" s="36">
        <v>0</v>
      </c>
      <c r="BC30" s="40"/>
      <c r="BD30" s="40"/>
      <c r="BE30" s="36">
        <v>0</v>
      </c>
      <c r="BF30" s="36">
        <v>0</v>
      </c>
      <c r="BG30" s="36">
        <v>113941734.88956</v>
      </c>
      <c r="BH30" s="36">
        <v>13094114.887909999</v>
      </c>
      <c r="BI30" s="36">
        <v>318293.49214500003</v>
      </c>
      <c r="BJ30" s="36">
        <v>1.4769800000358373</v>
      </c>
      <c r="BK30" s="36">
        <v>2014417.3842199999</v>
      </c>
      <c r="BL30" s="36">
        <v>121452.70429499978</v>
      </c>
      <c r="BM30" s="36">
        <v>16788.900235000001</v>
      </c>
      <c r="BN30" s="36">
        <v>1171.6719500000017</v>
      </c>
      <c r="BO30" s="37">
        <v>319820.82020000002</v>
      </c>
      <c r="BP30" s="36">
        <v>0</v>
      </c>
      <c r="BQ30" s="36">
        <v>28428886.263799999</v>
      </c>
      <c r="BR30" s="36">
        <v>28028738.09254</v>
      </c>
      <c r="BS30" s="36">
        <v>2282546.3374099997</v>
      </c>
      <c r="BT30" s="36">
        <v>50520.15774999978</v>
      </c>
      <c r="BU30" s="36">
        <v>0</v>
      </c>
      <c r="BV30" s="36">
        <v>0</v>
      </c>
      <c r="BW30" s="36">
        <v>1714453.7385799999</v>
      </c>
      <c r="BX30" s="36">
        <v>1713648.1363299999</v>
      </c>
      <c r="BY30" s="36">
        <v>2533998.7861200003</v>
      </c>
      <c r="BZ30" s="36">
        <v>112368.32801000039</v>
      </c>
      <c r="CA30" s="36">
        <v>37629205.722709998</v>
      </c>
      <c r="CB30" s="36">
        <v>30027900.56786</v>
      </c>
      <c r="CC30" s="36">
        <v>76312529.166850001</v>
      </c>
      <c r="CD30" s="36">
        <v>3273528.7219799999</v>
      </c>
      <c r="CE30" s="38">
        <f t="shared" si="2"/>
        <v>229.9573</v>
      </c>
      <c r="CF30" s="38">
        <f t="shared" si="2"/>
        <v>332.48090000000002</v>
      </c>
    </row>
    <row r="31" spans="1:84" ht="15" customHeight="1" x14ac:dyDescent="0.25">
      <c r="A31" s="34">
        <v>22</v>
      </c>
      <c r="B31" s="35">
        <v>46174</v>
      </c>
      <c r="C31" s="41" t="s">
        <v>50</v>
      </c>
      <c r="D31" s="41" t="s">
        <v>50</v>
      </c>
      <c r="E31" s="41" t="s">
        <v>50</v>
      </c>
      <c r="F31" s="41" t="s">
        <v>50</v>
      </c>
      <c r="G31" s="41" t="s">
        <v>50</v>
      </c>
      <c r="H31" s="41" t="s">
        <v>50</v>
      </c>
      <c r="I31" s="41" t="s">
        <v>50</v>
      </c>
      <c r="J31" s="41" t="s">
        <v>50</v>
      </c>
      <c r="K31" s="41" t="s">
        <v>50</v>
      </c>
      <c r="L31" s="41" t="s">
        <v>50</v>
      </c>
      <c r="M31" s="41" t="s">
        <v>50</v>
      </c>
      <c r="N31" s="41" t="s">
        <v>50</v>
      </c>
      <c r="O31" s="41" t="s">
        <v>50</v>
      </c>
      <c r="P31" s="41" t="s">
        <v>50</v>
      </c>
      <c r="Q31" s="41" t="s">
        <v>50</v>
      </c>
      <c r="R31" s="41" t="s">
        <v>50</v>
      </c>
      <c r="S31" s="41" t="s">
        <v>50</v>
      </c>
      <c r="T31" s="41" t="s">
        <v>50</v>
      </c>
      <c r="U31" s="41" t="s">
        <v>50</v>
      </c>
      <c r="V31" s="41" t="s">
        <v>50</v>
      </c>
      <c r="W31" s="41" t="s">
        <v>50</v>
      </c>
      <c r="X31" s="41" t="s">
        <v>50</v>
      </c>
      <c r="Y31" s="41" t="s">
        <v>50</v>
      </c>
      <c r="Z31" s="41" t="s">
        <v>50</v>
      </c>
      <c r="AA31" s="41" t="s">
        <v>50</v>
      </c>
      <c r="AB31" s="41" t="s">
        <v>50</v>
      </c>
      <c r="AC31" s="41" t="s">
        <v>50</v>
      </c>
      <c r="AD31" s="41" t="s">
        <v>50</v>
      </c>
      <c r="AE31" s="41" t="s">
        <v>50</v>
      </c>
      <c r="AF31" s="41" t="s">
        <v>50</v>
      </c>
      <c r="AG31" s="41" t="s">
        <v>50</v>
      </c>
      <c r="AH31" s="41" t="s">
        <v>50</v>
      </c>
      <c r="AI31" s="41" t="s">
        <v>50</v>
      </c>
      <c r="AJ31" s="41" t="s">
        <v>50</v>
      </c>
      <c r="AK31" s="41" t="s">
        <v>50</v>
      </c>
      <c r="AL31" s="41" t="s">
        <v>50</v>
      </c>
      <c r="AM31" s="41" t="s">
        <v>50</v>
      </c>
      <c r="AN31" s="41" t="s">
        <v>50</v>
      </c>
      <c r="AO31" s="41" t="s">
        <v>50</v>
      </c>
      <c r="AP31" s="41" t="s">
        <v>50</v>
      </c>
      <c r="AQ31" s="41" t="s">
        <v>50</v>
      </c>
      <c r="AR31" s="41" t="s">
        <v>50</v>
      </c>
      <c r="AS31" s="41" t="s">
        <v>50</v>
      </c>
      <c r="AT31" s="41" t="s">
        <v>50</v>
      </c>
      <c r="AU31" s="41" t="s">
        <v>50</v>
      </c>
      <c r="AV31" s="41" t="s">
        <v>50</v>
      </c>
      <c r="AW31" s="41" t="s">
        <v>50</v>
      </c>
      <c r="AX31" s="41" t="s">
        <v>50</v>
      </c>
      <c r="AY31" s="41" t="s">
        <v>50</v>
      </c>
      <c r="AZ31" s="41" t="s">
        <v>50</v>
      </c>
      <c r="BA31" s="41" t="s">
        <v>50</v>
      </c>
      <c r="BB31" s="41" t="s">
        <v>50</v>
      </c>
      <c r="BC31" s="41" t="s">
        <v>50</v>
      </c>
      <c r="BD31" s="41" t="s">
        <v>50</v>
      </c>
      <c r="BE31" s="41" t="s">
        <v>50</v>
      </c>
      <c r="BF31" s="41" t="s">
        <v>50</v>
      </c>
      <c r="BG31" s="41" t="s">
        <v>50</v>
      </c>
      <c r="BH31" s="41" t="s">
        <v>50</v>
      </c>
      <c r="BI31" s="41" t="s">
        <v>50</v>
      </c>
      <c r="BJ31" s="41" t="s">
        <v>50</v>
      </c>
      <c r="BK31" s="41" t="s">
        <v>50</v>
      </c>
      <c r="BL31" s="41" t="s">
        <v>50</v>
      </c>
      <c r="BM31" s="41" t="s">
        <v>50</v>
      </c>
      <c r="BN31" s="41" t="s">
        <v>50</v>
      </c>
      <c r="BO31" s="41" t="s">
        <v>50</v>
      </c>
      <c r="BP31" s="41" t="s">
        <v>50</v>
      </c>
      <c r="BQ31" s="41" t="s">
        <v>50</v>
      </c>
      <c r="BR31" s="41" t="s">
        <v>50</v>
      </c>
      <c r="BS31" s="41" t="s">
        <v>50</v>
      </c>
      <c r="BT31" s="41" t="s">
        <v>50</v>
      </c>
      <c r="BU31" s="41" t="s">
        <v>50</v>
      </c>
      <c r="BV31" s="41" t="s">
        <v>50</v>
      </c>
      <c r="BW31" s="41" t="s">
        <v>50</v>
      </c>
      <c r="BX31" s="41" t="s">
        <v>50</v>
      </c>
      <c r="BY31" s="41" t="s">
        <v>50</v>
      </c>
      <c r="BZ31" s="41" t="s">
        <v>50</v>
      </c>
      <c r="CA31" s="41" t="s">
        <v>50</v>
      </c>
      <c r="CB31" s="41" t="s">
        <v>50</v>
      </c>
      <c r="CC31" s="41" t="s">
        <v>50</v>
      </c>
      <c r="CD31" s="41" t="s">
        <v>50</v>
      </c>
      <c r="CE31" s="38">
        <f>AVERAGE(CE10:CE30)</f>
        <v>234.72480952380951</v>
      </c>
      <c r="CF31" s="38">
        <f>AVERAGE(CF10:CF30)</f>
        <v>290.84494285714288</v>
      </c>
    </row>
    <row r="32" spans="1:84" ht="15" customHeight="1" x14ac:dyDescent="0.25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4"/>
      <c r="CF32" s="44"/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X2:AZ2"/>
    <mergeCell ref="A6:A8"/>
    <mergeCell ref="B6:B8"/>
    <mergeCell ref="C6:X6"/>
    <mergeCell ref="Y6:BH6"/>
    <mergeCell ref="BI6:CB6"/>
    <mergeCell ref="S7:T7"/>
    <mergeCell ref="U7:V7"/>
    <mergeCell ref="W7:X7"/>
    <mergeCell ref="Y7: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OSCHADBANK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Гетьман Іван Олегович</dc:creator>
  <cp:lastModifiedBy>Гетьман Іван Олегович</cp:lastModifiedBy>
  <dcterms:created xsi:type="dcterms:W3CDTF">2026-06-03T07:31:37Z</dcterms:created>
  <dcterms:modified xsi:type="dcterms:W3CDTF">2026-06-03T07:34:10Z</dcterms:modified>
</cp:coreProperties>
</file>