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01.05.2026\"/>
    </mc:Choice>
  </mc:AlternateContent>
  <xr:revisionPtr revIDLastSave="0" documentId="13_ncr:1_{D7619CE3-A41B-44A5-B7B8-14D06FF7F339}" xr6:coauthVersionLast="47" xr6:coauthVersionMax="47" xr10:uidLastSave="{00000000-0000-0000-0000-000000000000}"/>
  <bookViews>
    <workbookView xWindow="-120" yWindow="-120" windowWidth="29040" windowHeight="15840" xr2:uid="{9E0EF23A-EABA-455D-9578-A2B3F4FAE827}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1'!$B$10:$B$33)-1,0,1,1)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F27" i="1" l="1"/>
  <c r="CE13" i="1"/>
  <c r="CE12" i="1"/>
  <c r="CE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l="1"/>
  <c r="CE10" i="1"/>
  <c r="CF10" i="1"/>
  <c r="CE14" i="1"/>
  <c r="CF16" i="1"/>
  <c r="CE15" i="1"/>
  <c r="CF17" i="1"/>
  <c r="CF18" i="1"/>
  <c r="CF19" i="1"/>
  <c r="CF28" i="1"/>
  <c r="CF21" i="1"/>
  <c r="CF25" i="1"/>
  <c r="CF29" i="1"/>
  <c r="CF31" i="1"/>
  <c r="CE27" i="1"/>
  <c r="CE28" i="1"/>
  <c r="CE25" i="1" l="1"/>
  <c r="CE19" i="1"/>
  <c r="CF15" i="1"/>
  <c r="CF22" i="1"/>
  <c r="CE22" i="1"/>
  <c r="CF23" i="1"/>
  <c r="CE20" i="1"/>
  <c r="CE31" i="1"/>
  <c r="CE30" i="1"/>
  <c r="CE21" i="1"/>
  <c r="CF14" i="1"/>
  <c r="CE26" i="1"/>
  <c r="CE23" i="1"/>
  <c r="CF20" i="1"/>
  <c r="CE18" i="1"/>
  <c r="CF12" i="1"/>
  <c r="CE29" i="1"/>
  <c r="CF13" i="1"/>
  <c r="CF26" i="1"/>
  <c r="CE16" i="1"/>
  <c r="CF24" i="1"/>
  <c r="CF30" i="1"/>
  <c r="CE17" i="1"/>
  <c r="CE24" i="1"/>
  <c r="CF11" i="1"/>
  <c r="CE32" i="1" l="1"/>
  <c r="CF32" i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<sst xmlns="http://schemas.openxmlformats.org/spreadsheetml/2006/main" count="212" uniqueCount="52">
  <si>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</si>
  <si>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</si>
  <si>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</si>
  <si>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</si>
  <si>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</si>
  <si>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</si>
  <si>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</si>
  <si>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</si>
  <si>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</si>
  <si>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</si>
  <si>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</si>
  <si>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</si>
  <si>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</si>
  <si>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</si>
  <si>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</si>
  <si>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</si>
  <si>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</si>
  <si>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</si>
  <si>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</si>
  <si>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</si>
  <si>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</si>
  <si>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</si>
  <si>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</si>
  <si>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</si>
  <si>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</si>
  <si>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</si>
  <si>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</si>
  <si>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</si>
  <si>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</si>
  <si>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</si>
  <si>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</si>
  <si>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</si>
  <si>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</si>
  <si>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</si>
  <si>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</si>
  <si>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</si>
  <si>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</si>
  <si>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</si>
  <si>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</si>
  <si>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</si>
  <si>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</si>
  <si>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</si>
  <si>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</si>
  <si>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</si>
  <si>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</si>
  <si>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</si>
  <si>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</si>
  <si>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</si>
  <si>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</si>
  <si>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</si>
  <si>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</si>
  <si>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травня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</si>
</sst>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  <numFmt numFmtId="167" formatCode="0.0000%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" fillId="0" borderId="0" xfId="1"/>
    <xf numFmtId="0" fontId="10" fillId="0" borderId="7" xfId="1" applyFont="1" applyBorder="1" applyAlignment="1">
      <alignment horizontal="center"/>
    </xf>
    <xf numFmtId="164" fontId="10" fillId="0" borderId="7" xfId="1" applyNumberFormat="1" applyFont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/>
    <xf numFmtId="0" fontId="1" fillId="0" borderId="7" xfId="1" applyBorder="1"/>
    <xf numFmtId="165" fontId="10" fillId="0" borderId="7" xfId="2" applyNumberFormat="1" applyFont="1" applyFill="1" applyBorder="1" applyAlignment="1">
      <alignment horizontal="center"/>
    </xf>
    <xf numFmtId="14" fontId="1" fillId="0" borderId="0" xfId="1" applyNumberFormat="1"/>
    <xf numFmtId="165" fontId="10" fillId="0" borderId="0" xfId="2" applyNumberFormat="1" applyFont="1" applyFill="1"/>
    <xf numFmtId="167" fontId="10" fillId="0" borderId="0" xfId="3" applyNumberFormat="1" applyFont="1" applyFill="1"/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2" borderId="8" xfId="1" applyFont="1" applyFill="1" applyBorder="1" applyAlignment="1">
      <alignment horizontal="center" vertical="center" textRotation="90" wrapText="1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</cellXfs>
  <cellStyles count="4">
    <cellStyle name="Відсотковий 2" xfId="3" xr:uid="{6F301E67-6DDB-4CA7-BEA9-A7FBA56F6917}"/>
    <cellStyle name="Звичайний" xfId="0" builtinId="0"/>
    <cellStyle name="Звичайний 2" xfId="1" xr:uid="{A3747BFB-EF1B-4253-90BB-D0B8F93BA97A}"/>
    <cellStyle name="Фінансовий 2" xfId="2" xr:uid="{0D9EBAA9-FFC4-48D2-AD05-A2C332F8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AC7F-D568-40CA-80A1-D9A8F37887F9}">
  <sheetPr codeName="Аркуш1"/>
  <dimension ref="A1:CF35"/>
  <sheetViews>
    <sheetView tabSelected="1" zoomScale="72" zoomScaleNormal="72" workbookViewId="0">
      <selection activeCell="A6" sqref="A6:A8"/>
    </sheetView>
  </sheetViews>
  <sheetFormatPr defaultColWidth="8.85546875" defaultRowHeight="15" x14ac:dyDescent="0.25"/>
  <cols>
    <col min="1" max="1" width="5.7109375" style="11" customWidth="1"/>
    <col min="2" max="2" width="21.85546875" style="11" customWidth="1"/>
    <col min="3" max="3" width="17.28515625" style="11" customWidth="1"/>
    <col min="4" max="4" width="19.140625" style="11" bestFit="1" customWidth="1"/>
    <col min="5" max="5" width="13.42578125" style="11" bestFit="1" customWidth="1"/>
    <col min="6" max="6" width="14.7109375" style="11" customWidth="1"/>
    <col min="7" max="7" width="14.42578125" style="11" customWidth="1"/>
    <col min="8" max="8" width="10.7109375" style="11" bestFit="1" customWidth="1"/>
    <col min="9" max="9" width="15.28515625" style="11" bestFit="1" customWidth="1"/>
    <col min="10" max="10" width="14.140625" style="11" customWidth="1"/>
    <col min="11" max="11" width="14.7109375" style="11" customWidth="1"/>
    <col min="12" max="12" width="15.42578125" style="11" customWidth="1"/>
    <col min="13" max="13" width="13.5703125" style="11" customWidth="1"/>
    <col min="14" max="14" width="10.7109375" style="11" customWidth="1"/>
    <col min="15" max="16" width="13.7109375" style="11" customWidth="1"/>
    <col min="17" max="17" width="15.140625" style="11" customWidth="1"/>
    <col min="18" max="18" width="12.85546875" style="11" customWidth="1"/>
    <col min="19" max="19" width="12.7109375" style="11" customWidth="1"/>
    <col min="20" max="20" width="16.5703125" style="11" customWidth="1"/>
    <col min="21" max="21" width="13.7109375" style="11" customWidth="1"/>
    <col min="22" max="23" width="14.28515625" style="11" customWidth="1"/>
    <col min="24" max="24" width="13.140625" style="11" customWidth="1"/>
    <col min="25" max="25" width="12.85546875" style="11" customWidth="1"/>
    <col min="26" max="26" width="12.7109375" style="11" customWidth="1"/>
    <col min="27" max="27" width="12.140625" style="11" customWidth="1"/>
    <col min="28" max="28" width="12.7109375" style="11" customWidth="1"/>
    <col min="29" max="29" width="10.7109375" style="11" customWidth="1"/>
    <col min="30" max="30" width="16" style="11" customWidth="1"/>
    <col min="31" max="31" width="10.28515625" style="11" customWidth="1"/>
    <col min="32" max="32" width="10.5703125" style="11" customWidth="1"/>
    <col min="33" max="33" width="11" style="11" customWidth="1"/>
    <col min="34" max="34" width="14.28515625" style="11" customWidth="1"/>
    <col min="35" max="35" width="11" style="11" customWidth="1"/>
    <col min="36" max="36" width="8.85546875" style="11"/>
    <col min="37" max="37" width="13.7109375" style="11" customWidth="1"/>
    <col min="38" max="38" width="13.140625" style="11" customWidth="1"/>
    <col min="39" max="46" width="8.85546875" style="11"/>
    <col min="47" max="47" width="10.5703125" style="11" customWidth="1"/>
    <col min="48" max="50" width="8.85546875" style="11"/>
    <col min="51" max="51" width="11.140625" style="11" customWidth="1"/>
    <col min="52" max="58" width="8.85546875" style="11"/>
    <col min="59" max="59" width="11.85546875" style="11" customWidth="1"/>
    <col min="60" max="60" width="11" style="11" customWidth="1"/>
    <col min="61" max="62" width="8.85546875" style="11"/>
    <col min="63" max="63" width="10.5703125" style="11" customWidth="1"/>
    <col min="64" max="66" width="8.85546875" style="11"/>
    <col min="67" max="67" width="9.85546875" style="11" bestFit="1" customWidth="1"/>
    <col min="68" max="68" width="11.28515625" style="11" customWidth="1"/>
    <col min="69" max="70" width="11.5703125" style="11" customWidth="1"/>
    <col min="71" max="71" width="10.140625" style="11" customWidth="1"/>
    <col min="72" max="72" width="11.7109375" style="11" customWidth="1"/>
    <col min="73" max="74" width="8.85546875" style="11"/>
    <col min="75" max="76" width="11.28515625" style="11" customWidth="1"/>
    <col min="77" max="77" width="11" style="11" customWidth="1"/>
    <col min="78" max="78" width="10.85546875" style="11" customWidth="1"/>
    <col min="79" max="79" width="11.5703125" style="11" customWidth="1"/>
    <col min="80" max="80" width="10.85546875" style="11" customWidth="1"/>
    <col min="81" max="81" width="12.28515625" style="11" customWidth="1"/>
    <col min="82" max="82" width="12.42578125" style="11" customWidth="1"/>
    <col min="83" max="83" width="9.7109375" style="11" customWidth="1"/>
    <col min="84" max="84" width="10.5703125" style="11" customWidth="1"/>
    <col min="85" max="85" width="14.28515625" style="11" customWidth="1"/>
    <col min="86" max="16384" width="8.85546875" style="11"/>
  </cols>
  <sheetData>
    <row r="1" spans="1:84" s="2" customFormat="1" ht="15.75" x14ac:dyDescent="0.2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 x14ac:dyDescent="0.25">
      <c r="AU2" s="3"/>
      <c r="AV2" s="3"/>
      <c r="AX2" s="32" t="s">
        <v>0</v>
      </c>
      <c r="AY2" s="32"/>
      <c r="AZ2" s="32"/>
      <c r="BA2" s="3"/>
      <c r="BB2" s="3"/>
    </row>
    <row r="3" spans="1:84" s="2" customFormat="1" x14ac:dyDescent="0.25"/>
    <row r="4" spans="1:84" s="2" customFormat="1" ht="15.75" x14ac:dyDescent="0.25">
      <c r="CD4" s="4"/>
      <c r="CF4" s="4" t="s">
        <v>1</v>
      </c>
    </row>
    <row r="5" spans="1:84" s="2" customFormat="1" ht="15" customHeight="1" x14ac:dyDescent="0.25">
      <c r="CD5" s="5"/>
      <c r="CF5" s="5" t="s">
        <v>2</v>
      </c>
    </row>
    <row r="6" spans="1:84" s="2" customFormat="1" ht="15" customHeight="1" x14ac:dyDescent="0.25">
      <c r="A6" s="33" t="s">
        <v>3</v>
      </c>
      <c r="B6" s="36" t="s">
        <v>4</v>
      </c>
      <c r="C6" s="39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4"/>
      <c r="BI6" s="42" t="s">
        <v>7</v>
      </c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4"/>
      <c r="CC6" s="27" t="s">
        <v>8</v>
      </c>
      <c r="CD6" s="28"/>
      <c r="CE6" s="31" t="s">
        <v>9</v>
      </c>
      <c r="CF6" s="31"/>
    </row>
    <row r="7" spans="1:84" s="2" customFormat="1" ht="148.9" customHeight="1" x14ac:dyDescent="0.25">
      <c r="A7" s="34"/>
      <c r="B7" s="37"/>
      <c r="C7" s="23" t="s">
        <v>10</v>
      </c>
      <c r="D7" s="24"/>
      <c r="E7" s="25" t="s">
        <v>11</v>
      </c>
      <c r="F7" s="26"/>
      <c r="G7" s="25" t="s">
        <v>12</v>
      </c>
      <c r="H7" s="26"/>
      <c r="I7" s="25" t="s">
        <v>13</v>
      </c>
      <c r="J7" s="26"/>
      <c r="K7" s="23" t="s">
        <v>14</v>
      </c>
      <c r="L7" s="24"/>
      <c r="M7" s="23" t="s">
        <v>15</v>
      </c>
      <c r="N7" s="24"/>
      <c r="O7" s="23" t="s">
        <v>16</v>
      </c>
      <c r="P7" s="24"/>
      <c r="Q7" s="23" t="s">
        <v>17</v>
      </c>
      <c r="R7" s="24"/>
      <c r="S7" s="23" t="s">
        <v>18</v>
      </c>
      <c r="T7" s="24"/>
      <c r="U7" s="25" t="s">
        <v>19</v>
      </c>
      <c r="V7" s="26"/>
      <c r="W7" s="23" t="s">
        <v>20</v>
      </c>
      <c r="X7" s="24"/>
      <c r="Y7" s="23" t="s">
        <v>21</v>
      </c>
      <c r="Z7" s="24"/>
      <c r="AA7" s="23" t="s">
        <v>22</v>
      </c>
      <c r="AB7" s="24"/>
      <c r="AC7" s="23" t="s">
        <v>23</v>
      </c>
      <c r="AD7" s="24"/>
      <c r="AE7" s="25" t="s">
        <v>24</v>
      </c>
      <c r="AF7" s="26"/>
      <c r="AG7" s="23" t="s">
        <v>25</v>
      </c>
      <c r="AH7" s="24"/>
      <c r="AI7" s="23" t="s">
        <v>26</v>
      </c>
      <c r="AJ7" s="24"/>
      <c r="AK7" s="25" t="s">
        <v>27</v>
      </c>
      <c r="AL7" s="26"/>
      <c r="AM7" s="23" t="s">
        <v>28</v>
      </c>
      <c r="AN7" s="24"/>
      <c r="AO7" s="25" t="s">
        <v>29</v>
      </c>
      <c r="AP7" s="26"/>
      <c r="AQ7" s="25" t="s">
        <v>30</v>
      </c>
      <c r="AR7" s="26"/>
      <c r="AS7" s="25" t="s">
        <v>31</v>
      </c>
      <c r="AT7" s="26"/>
      <c r="AU7" s="23" t="s">
        <v>32</v>
      </c>
      <c r="AV7" s="24"/>
      <c r="AW7" s="25" t="s">
        <v>33</v>
      </c>
      <c r="AX7" s="26"/>
      <c r="AY7" s="23" t="s">
        <v>34</v>
      </c>
      <c r="AZ7" s="24"/>
      <c r="BA7" s="25" t="s">
        <v>35</v>
      </c>
      <c r="BB7" s="26"/>
      <c r="BC7" s="23" t="s">
        <v>36</v>
      </c>
      <c r="BD7" s="24"/>
      <c r="BE7" s="25" t="s">
        <v>37</v>
      </c>
      <c r="BF7" s="26"/>
      <c r="BG7" s="23" t="s">
        <v>38</v>
      </c>
      <c r="BH7" s="24"/>
      <c r="BI7" s="25" t="s">
        <v>39</v>
      </c>
      <c r="BJ7" s="26"/>
      <c r="BK7" s="23" t="s">
        <v>40</v>
      </c>
      <c r="BL7" s="24"/>
      <c r="BM7" s="23" t="s">
        <v>41</v>
      </c>
      <c r="BN7" s="24"/>
      <c r="BO7" s="25" t="s">
        <v>42</v>
      </c>
      <c r="BP7" s="26"/>
      <c r="BQ7" s="23" t="s">
        <v>23</v>
      </c>
      <c r="BR7" s="24"/>
      <c r="BS7" s="23" t="s">
        <v>43</v>
      </c>
      <c r="BT7" s="24"/>
      <c r="BU7" s="23" t="s">
        <v>44</v>
      </c>
      <c r="BV7" s="24"/>
      <c r="BW7" s="23" t="s">
        <v>45</v>
      </c>
      <c r="BX7" s="24"/>
      <c r="BY7" s="25" t="s">
        <v>46</v>
      </c>
      <c r="BZ7" s="26"/>
      <c r="CA7" s="23" t="s">
        <v>47</v>
      </c>
      <c r="CB7" s="24"/>
      <c r="CC7" s="29"/>
      <c r="CD7" s="30"/>
      <c r="CE7" s="31"/>
      <c r="CF7" s="31"/>
    </row>
    <row r="8" spans="1:84" s="2" customFormat="1" ht="51" customHeight="1" x14ac:dyDescent="0.25">
      <c r="A8" s="35"/>
      <c r="B8" s="38"/>
      <c r="C8" s="6" t="s">
        <v>48</v>
      </c>
      <c r="D8" s="6" t="s">
        <v>49</v>
      </c>
      <c r="E8" s="6" t="s">
        <v>48</v>
      </c>
      <c r="F8" s="7" t="s">
        <v>49</v>
      </c>
      <c r="G8" s="7" t="s">
        <v>48</v>
      </c>
      <c r="H8" s="7" t="s">
        <v>49</v>
      </c>
      <c r="I8" s="8" t="s">
        <v>48</v>
      </c>
      <c r="J8" s="7" t="s">
        <v>49</v>
      </c>
      <c r="K8" s="8" t="s">
        <v>48</v>
      </c>
      <c r="L8" s="7" t="s">
        <v>49</v>
      </c>
      <c r="M8" s="6" t="s">
        <v>48</v>
      </c>
      <c r="N8" s="6" t="s">
        <v>49</v>
      </c>
      <c r="O8" s="6" t="s">
        <v>48</v>
      </c>
      <c r="P8" s="6" t="s">
        <v>49</v>
      </c>
      <c r="Q8" s="6" t="s">
        <v>48</v>
      </c>
      <c r="R8" s="6" t="s">
        <v>49</v>
      </c>
      <c r="S8" s="6" t="s">
        <v>48</v>
      </c>
      <c r="T8" s="6" t="s">
        <v>49</v>
      </c>
      <c r="U8" s="6" t="s">
        <v>48</v>
      </c>
      <c r="V8" s="6" t="s">
        <v>49</v>
      </c>
      <c r="W8" s="6" t="s">
        <v>48</v>
      </c>
      <c r="X8" s="6" t="s">
        <v>49</v>
      </c>
      <c r="Y8" s="6" t="s">
        <v>48</v>
      </c>
      <c r="Z8" s="6" t="s">
        <v>49</v>
      </c>
      <c r="AA8" s="6" t="s">
        <v>48</v>
      </c>
      <c r="AB8" s="6" t="s">
        <v>49</v>
      </c>
      <c r="AC8" s="6" t="s">
        <v>48</v>
      </c>
      <c r="AD8" s="6" t="s">
        <v>49</v>
      </c>
      <c r="AE8" s="6" t="s">
        <v>48</v>
      </c>
      <c r="AF8" s="6" t="s">
        <v>49</v>
      </c>
      <c r="AG8" s="6" t="s">
        <v>48</v>
      </c>
      <c r="AH8" s="6" t="s">
        <v>49</v>
      </c>
      <c r="AI8" s="6" t="s">
        <v>48</v>
      </c>
      <c r="AJ8" s="6" t="s">
        <v>49</v>
      </c>
      <c r="AK8" s="6" t="s">
        <v>48</v>
      </c>
      <c r="AL8" s="6" t="s">
        <v>49</v>
      </c>
      <c r="AM8" s="6" t="s">
        <v>48</v>
      </c>
      <c r="AN8" s="6" t="s">
        <v>49</v>
      </c>
      <c r="AO8" s="6" t="s">
        <v>48</v>
      </c>
      <c r="AP8" s="6" t="s">
        <v>49</v>
      </c>
      <c r="AQ8" s="6" t="s">
        <v>48</v>
      </c>
      <c r="AR8" s="6" t="s">
        <v>49</v>
      </c>
      <c r="AS8" s="6" t="s">
        <v>48</v>
      </c>
      <c r="AT8" s="6" t="s">
        <v>49</v>
      </c>
      <c r="AU8" s="6" t="s">
        <v>48</v>
      </c>
      <c r="AV8" s="6" t="s">
        <v>49</v>
      </c>
      <c r="AW8" s="6" t="s">
        <v>48</v>
      </c>
      <c r="AX8" s="6" t="s">
        <v>49</v>
      </c>
      <c r="AY8" s="6" t="s">
        <v>48</v>
      </c>
      <c r="AZ8" s="6" t="s">
        <v>49</v>
      </c>
      <c r="BA8" s="9" t="s">
        <v>48</v>
      </c>
      <c r="BB8" s="9" t="s">
        <v>49</v>
      </c>
      <c r="BC8" s="6" t="s">
        <v>48</v>
      </c>
      <c r="BD8" s="6" t="s">
        <v>49</v>
      </c>
      <c r="BE8" s="6" t="s">
        <v>48</v>
      </c>
      <c r="BF8" s="6" t="s">
        <v>49</v>
      </c>
      <c r="BG8" s="6" t="s">
        <v>48</v>
      </c>
      <c r="BH8" s="6" t="s">
        <v>49</v>
      </c>
      <c r="BI8" s="6" t="s">
        <v>48</v>
      </c>
      <c r="BJ8" s="6" t="s">
        <v>49</v>
      </c>
      <c r="BK8" s="6" t="s">
        <v>48</v>
      </c>
      <c r="BL8" s="6" t="s">
        <v>49</v>
      </c>
      <c r="BM8" s="6" t="s">
        <v>48</v>
      </c>
      <c r="BN8" s="6" t="s">
        <v>49</v>
      </c>
      <c r="BO8" s="9" t="s">
        <v>48</v>
      </c>
      <c r="BP8" s="9" t="s">
        <v>49</v>
      </c>
      <c r="BQ8" s="6" t="s">
        <v>48</v>
      </c>
      <c r="BR8" s="6" t="s">
        <v>49</v>
      </c>
      <c r="BS8" s="6" t="s">
        <v>48</v>
      </c>
      <c r="BT8" s="6" t="s">
        <v>49</v>
      </c>
      <c r="BU8" s="6" t="s">
        <v>48</v>
      </c>
      <c r="BV8" s="6" t="s">
        <v>49</v>
      </c>
      <c r="BW8" s="6" t="s">
        <v>48</v>
      </c>
      <c r="BX8" s="6" t="s">
        <v>49</v>
      </c>
      <c r="BY8" s="6" t="s">
        <v>48</v>
      </c>
      <c r="BZ8" s="6" t="s">
        <v>49</v>
      </c>
      <c r="CA8" s="6" t="s">
        <v>48</v>
      </c>
      <c r="CB8" s="6" t="s">
        <v>49</v>
      </c>
      <c r="CC8" s="6" t="s">
        <v>48</v>
      </c>
      <c r="CD8" s="6" t="s">
        <v>49</v>
      </c>
      <c r="CE8" s="6" t="s">
        <v>48</v>
      </c>
      <c r="CF8" s="6" t="s">
        <v>49</v>
      </c>
    </row>
    <row r="9" spans="1:84" x14ac:dyDescent="0.2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  <c r="X9" s="10">
        <v>24</v>
      </c>
      <c r="Y9" s="10">
        <v>25</v>
      </c>
      <c r="Z9" s="10">
        <v>26</v>
      </c>
      <c r="AA9" s="10">
        <v>27</v>
      </c>
      <c r="AB9" s="10">
        <v>28</v>
      </c>
      <c r="AC9" s="10">
        <v>29</v>
      </c>
      <c r="AD9" s="10">
        <v>30</v>
      </c>
      <c r="AE9" s="10">
        <v>31</v>
      </c>
      <c r="AF9" s="10">
        <v>32</v>
      </c>
      <c r="AG9" s="10">
        <v>33</v>
      </c>
      <c r="AH9" s="10">
        <v>34</v>
      </c>
      <c r="AI9" s="10">
        <v>35</v>
      </c>
      <c r="AJ9" s="10">
        <v>36</v>
      </c>
      <c r="AK9" s="10">
        <v>37</v>
      </c>
      <c r="AL9" s="10">
        <v>38</v>
      </c>
      <c r="AM9" s="10">
        <v>39</v>
      </c>
      <c r="AN9" s="10">
        <v>40</v>
      </c>
      <c r="AO9" s="10">
        <v>41</v>
      </c>
      <c r="AP9" s="10">
        <v>42</v>
      </c>
      <c r="AQ9" s="10">
        <v>43</v>
      </c>
      <c r="AR9" s="10">
        <v>44</v>
      </c>
      <c r="AS9" s="10">
        <v>45</v>
      </c>
      <c r="AT9" s="10">
        <v>46</v>
      </c>
      <c r="AU9" s="10">
        <v>47</v>
      </c>
      <c r="AV9" s="10">
        <v>48</v>
      </c>
      <c r="AW9" s="10">
        <v>49</v>
      </c>
      <c r="AX9" s="10">
        <v>50</v>
      </c>
      <c r="AY9" s="10">
        <v>51</v>
      </c>
      <c r="AZ9" s="10">
        <v>52</v>
      </c>
      <c r="BA9" s="10">
        <v>53</v>
      </c>
      <c r="BB9" s="10">
        <v>54</v>
      </c>
      <c r="BC9" s="10">
        <v>55</v>
      </c>
      <c r="BD9" s="10">
        <v>56</v>
      </c>
      <c r="BE9" s="10">
        <v>57</v>
      </c>
      <c r="BF9" s="10">
        <v>58</v>
      </c>
      <c r="BG9" s="10">
        <v>59</v>
      </c>
      <c r="BH9" s="10">
        <v>60</v>
      </c>
      <c r="BI9" s="10">
        <v>61</v>
      </c>
      <c r="BJ9" s="10">
        <v>62</v>
      </c>
      <c r="BK9" s="10">
        <v>63</v>
      </c>
      <c r="BL9" s="10">
        <v>64</v>
      </c>
      <c r="BM9" s="10">
        <v>65</v>
      </c>
      <c r="BN9" s="10">
        <v>66</v>
      </c>
      <c r="BO9" s="10">
        <v>67</v>
      </c>
      <c r="BP9" s="10">
        <v>68</v>
      </c>
      <c r="BQ9" s="10">
        <v>69</v>
      </c>
      <c r="BR9" s="10">
        <v>70</v>
      </c>
      <c r="BS9" s="10">
        <v>71</v>
      </c>
      <c r="BT9" s="10">
        <v>72</v>
      </c>
      <c r="BU9" s="10">
        <v>73</v>
      </c>
      <c r="BV9" s="10">
        <v>74</v>
      </c>
      <c r="BW9" s="10">
        <v>75</v>
      </c>
      <c r="BX9" s="10">
        <v>76</v>
      </c>
      <c r="BY9" s="10">
        <v>77</v>
      </c>
      <c r="BZ9" s="10">
        <v>78</v>
      </c>
      <c r="CA9" s="10">
        <v>79</v>
      </c>
      <c r="CB9" s="10">
        <v>80</v>
      </c>
      <c r="CC9" s="10">
        <v>81</v>
      </c>
      <c r="CD9" s="10">
        <v>82</v>
      </c>
      <c r="CE9" s="10">
        <v>83</v>
      </c>
      <c r="CF9" s="10">
        <v>84</v>
      </c>
    </row>
    <row r="10" spans="1:84" s="17" customFormat="1" ht="12" x14ac:dyDescent="0.2">
      <c r="A10" s="12">
        <v>1</v>
      </c>
      <c r="B10" s="13">
        <v>46113</v>
      </c>
      <c r="C10" s="14">
        <v>18902508.425749999</v>
      </c>
      <c r="D10" s="14">
        <v>6582923.5216099992</v>
      </c>
      <c r="E10" s="14">
        <v>26899949.74535</v>
      </c>
      <c r="F10" s="14"/>
      <c r="G10" s="14">
        <v>142799989.78892002</v>
      </c>
      <c r="H10" s="14">
        <v>0</v>
      </c>
      <c r="I10" s="14">
        <v>0</v>
      </c>
      <c r="J10" s="14">
        <v>0</v>
      </c>
      <c r="K10" s="14">
        <v>62209000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1645730.8803999999</v>
      </c>
      <c r="T10" s="14">
        <v>1645730.8803999999</v>
      </c>
      <c r="U10" s="14">
        <v>75176463.862599999</v>
      </c>
      <c r="V10" s="14"/>
      <c r="W10" s="14">
        <v>177280714.97782001</v>
      </c>
      <c r="X10" s="14">
        <v>8228654.4020100003</v>
      </c>
      <c r="Y10" s="14">
        <v>29966112.483916998</v>
      </c>
      <c r="Z10" s="14">
        <v>5471382.107940997</v>
      </c>
      <c r="AA10" s="14">
        <v>59480691.812276013</v>
      </c>
      <c r="AB10" s="14">
        <v>5294736.7577180117</v>
      </c>
      <c r="AC10" s="14">
        <v>592043.58519999986</v>
      </c>
      <c r="AD10" s="14">
        <v>591452.6336399999</v>
      </c>
      <c r="AE10" s="14">
        <v>3111264.0768579999</v>
      </c>
      <c r="AF10" s="14">
        <v>465520.55732800002</v>
      </c>
      <c r="AG10" s="14">
        <v>8905308.5932500008</v>
      </c>
      <c r="AH10" s="14">
        <v>350597.75755000068</v>
      </c>
      <c r="AI10" s="14">
        <v>0</v>
      </c>
      <c r="AJ10" s="14">
        <v>0</v>
      </c>
      <c r="AK10" s="14">
        <v>0</v>
      </c>
      <c r="AL10" s="14">
        <v>0</v>
      </c>
      <c r="AM10" s="14">
        <v>5.7782399999999994</v>
      </c>
      <c r="AN10" s="14">
        <v>0</v>
      </c>
      <c r="AO10" s="14">
        <v>0</v>
      </c>
      <c r="AP10" s="14">
        <v>0</v>
      </c>
      <c r="AQ10" s="14">
        <v>178069.60048650001</v>
      </c>
      <c r="AR10" s="14">
        <v>-2.0605739337042905E-13</v>
      </c>
      <c r="AS10" s="14">
        <v>246973.76132700001</v>
      </c>
      <c r="AT10" s="14">
        <v>246464.98257300002</v>
      </c>
      <c r="AU10" s="14">
        <v>2356398.9391399999</v>
      </c>
      <c r="AV10" s="14">
        <v>104104.36309999973</v>
      </c>
      <c r="AW10" s="14">
        <v>747961.33961000002</v>
      </c>
      <c r="AX10" s="14">
        <v>746957.00780999998</v>
      </c>
      <c r="AY10" s="14">
        <v>3789329.0460999999</v>
      </c>
      <c r="AZ10" s="14">
        <v>154118.63372999988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109374159.01639999</v>
      </c>
      <c r="BH10" s="14">
        <v>13425334.80139</v>
      </c>
      <c r="BI10" s="14">
        <v>312925.86020499998</v>
      </c>
      <c r="BJ10" s="14">
        <v>1.7007099999755155</v>
      </c>
      <c r="BK10" s="14">
        <v>2190419.2082599998</v>
      </c>
      <c r="BL10" s="14">
        <v>65377.923009999759</v>
      </c>
      <c r="BM10" s="14">
        <v>18061.719225000001</v>
      </c>
      <c r="BN10" s="14">
        <v>1796.5787799999998</v>
      </c>
      <c r="BO10" s="15">
        <v>316426.47245</v>
      </c>
      <c r="BP10" s="14">
        <v>0</v>
      </c>
      <c r="BQ10" s="14">
        <v>25943211.233789999</v>
      </c>
      <c r="BR10" s="14">
        <v>25943051.666370001</v>
      </c>
      <c r="BS10" s="14">
        <v>4306206.4622200001</v>
      </c>
      <c r="BT10" s="14">
        <v>77365.074839999899</v>
      </c>
      <c r="BU10" s="14">
        <v>0</v>
      </c>
      <c r="BV10" s="14">
        <v>0</v>
      </c>
      <c r="BW10" s="14">
        <v>747353.87841999996</v>
      </c>
      <c r="BX10" s="14">
        <v>746709.85329</v>
      </c>
      <c r="BY10" s="14">
        <v>2270226.2265500003</v>
      </c>
      <c r="BZ10" s="14">
        <v>287580.21095000021</v>
      </c>
      <c r="CA10" s="14">
        <v>36104831.061120003</v>
      </c>
      <c r="CB10" s="14">
        <v>27121883.00795</v>
      </c>
      <c r="CC10" s="14">
        <v>73269327.955280006</v>
      </c>
      <c r="CD10" s="14">
        <v>3356333.7003500001</v>
      </c>
      <c r="CE10" s="16">
        <f>ROUND(W10/CC10*100,4)</f>
        <v>241.95760000000001</v>
      </c>
      <c r="CF10" s="16">
        <f>ROUND(X10/CD10*100,4)</f>
        <v>245.1679</v>
      </c>
    </row>
    <row r="11" spans="1:84" ht="15" customHeight="1" x14ac:dyDescent="0.25">
      <c r="A11" s="12">
        <f>A10+1</f>
        <v>2</v>
      </c>
      <c r="B11" s="13">
        <v>46114</v>
      </c>
      <c r="C11" s="14">
        <v>17499859.553109996</v>
      </c>
      <c r="D11" s="14">
        <v>6331713.9346699957</v>
      </c>
      <c r="E11" s="14">
        <v>29180317.86967</v>
      </c>
      <c r="F11" s="14"/>
      <c r="G11" s="14">
        <v>142199946.24967</v>
      </c>
      <c r="H11" s="14">
        <v>1542163.0124999881</v>
      </c>
      <c r="I11" s="14">
        <v>0</v>
      </c>
      <c r="J11" s="14">
        <v>0</v>
      </c>
      <c r="K11" s="14">
        <v>57209000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1968469.23679</v>
      </c>
      <c r="T11" s="14">
        <v>1968469.23679</v>
      </c>
      <c r="U11" s="14">
        <v>75176463.862599999</v>
      </c>
      <c r="V11" s="18"/>
      <c r="W11" s="14">
        <v>172881129.04664001</v>
      </c>
      <c r="X11" s="14">
        <v>9842346.1839600001</v>
      </c>
      <c r="Y11" s="14">
        <v>29717352.211607002</v>
      </c>
      <c r="Z11" s="14">
        <v>5480087.3468619986</v>
      </c>
      <c r="AA11" s="14">
        <v>57634772.657270014</v>
      </c>
      <c r="AB11" s="14">
        <v>5258085.7968160063</v>
      </c>
      <c r="AC11" s="14">
        <v>612260.51804999996</v>
      </c>
      <c r="AD11" s="14">
        <v>611686.57019999996</v>
      </c>
      <c r="AE11" s="14">
        <v>2857923.3343599997</v>
      </c>
      <c r="AF11" s="14">
        <v>466546.91919999977</v>
      </c>
      <c r="AG11" s="14">
        <v>8844503.0722200014</v>
      </c>
      <c r="AH11" s="14">
        <v>344300.71288000105</v>
      </c>
      <c r="AI11" s="14">
        <v>0</v>
      </c>
      <c r="AJ11" s="14">
        <v>0</v>
      </c>
      <c r="AK11" s="14">
        <v>0</v>
      </c>
      <c r="AL11" s="14">
        <v>0</v>
      </c>
      <c r="AM11" s="14">
        <v>5.7782399999999994</v>
      </c>
      <c r="AN11" s="14">
        <v>0</v>
      </c>
      <c r="AO11" s="14">
        <v>0</v>
      </c>
      <c r="AP11" s="14">
        <v>0</v>
      </c>
      <c r="AQ11" s="14">
        <v>196336.10041050002</v>
      </c>
      <c r="AR11" s="14">
        <v>0</v>
      </c>
      <c r="AS11" s="14">
        <v>247660.33249499998</v>
      </c>
      <c r="AT11" s="14">
        <v>247151.55374099998</v>
      </c>
      <c r="AU11" s="14">
        <v>2555718.4130700002</v>
      </c>
      <c r="AV11" s="14">
        <v>196272.67529000016</v>
      </c>
      <c r="AW11" s="14">
        <v>1585529.1422499998</v>
      </c>
      <c r="AX11" s="14">
        <v>1262247.3096099999</v>
      </c>
      <c r="AY11" s="14">
        <v>3067895.7789799999</v>
      </c>
      <c r="AZ11" s="14">
        <v>148004.85099999979</v>
      </c>
      <c r="BA11" s="14">
        <v>0</v>
      </c>
      <c r="BB11" s="14">
        <v>0</v>
      </c>
      <c r="BC11" s="18"/>
      <c r="BD11" s="18"/>
      <c r="BE11" s="14">
        <v>0</v>
      </c>
      <c r="BF11" s="14">
        <v>0</v>
      </c>
      <c r="BG11" s="14">
        <v>107319957.33894999</v>
      </c>
      <c r="BH11" s="14">
        <v>14014383.735610001</v>
      </c>
      <c r="BI11" s="14">
        <v>306793.28207000002</v>
      </c>
      <c r="BJ11" s="14">
        <v>1.7055200000322657</v>
      </c>
      <c r="BK11" s="14">
        <v>2093991.59571</v>
      </c>
      <c r="BL11" s="14">
        <v>82363.546949999829</v>
      </c>
      <c r="BM11" s="14">
        <v>148415.045025</v>
      </c>
      <c r="BN11" s="14">
        <v>75906.933434999999</v>
      </c>
      <c r="BO11" s="15">
        <v>317307.93355000002</v>
      </c>
      <c r="BP11" s="14">
        <v>0</v>
      </c>
      <c r="BQ11" s="14">
        <v>23242965.679350004</v>
      </c>
      <c r="BR11" s="14">
        <v>23242806.141930003</v>
      </c>
      <c r="BS11" s="14">
        <v>3316183.1254199999</v>
      </c>
      <c r="BT11" s="14">
        <v>77580.588740000036</v>
      </c>
      <c r="BU11" s="14">
        <v>0</v>
      </c>
      <c r="BV11" s="14">
        <v>0</v>
      </c>
      <c r="BW11" s="14">
        <v>1676615.00444</v>
      </c>
      <c r="BX11" s="14">
        <v>1670783.84736</v>
      </c>
      <c r="BY11" s="14">
        <v>4942063.9533700002</v>
      </c>
      <c r="BZ11" s="14">
        <v>2925355.6967000002</v>
      </c>
      <c r="CA11" s="14">
        <v>36044335.618940003</v>
      </c>
      <c r="CB11" s="14">
        <v>28074798.460639998</v>
      </c>
      <c r="CC11" s="14">
        <v>71275621.720009997</v>
      </c>
      <c r="CD11" s="14">
        <v>3503595.9339000001</v>
      </c>
      <c r="CE11" s="16">
        <f t="shared" ref="CE11:CF26" si="0">ROUND(W11/CC11*100,4)</f>
        <v>242.553</v>
      </c>
      <c r="CF11" s="16">
        <f t="shared" si="0"/>
        <v>280.92129999999997</v>
      </c>
    </row>
    <row r="12" spans="1:84" ht="15" customHeight="1" x14ac:dyDescent="0.25">
      <c r="A12" s="12">
        <f t="shared" ref="A12:A31" si="1">A11+1</f>
        <v>3</v>
      </c>
      <c r="B12" s="13">
        <v>46115</v>
      </c>
      <c r="C12" s="14">
        <v>20326504.162360001</v>
      </c>
      <c r="D12" s="14">
        <v>8686624.264320001</v>
      </c>
      <c r="E12" s="14">
        <v>29392011.00818</v>
      </c>
      <c r="F12" s="14"/>
      <c r="G12" s="14">
        <v>142220971.09781998</v>
      </c>
      <c r="H12" s="14">
        <v>1537362.7919999957</v>
      </c>
      <c r="I12" s="14">
        <v>0</v>
      </c>
      <c r="J12" s="14">
        <v>0</v>
      </c>
      <c r="K12" s="14">
        <v>57209000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2555996.7640800001</v>
      </c>
      <c r="T12" s="14">
        <v>2555996.7640800001</v>
      </c>
      <c r="U12" s="14">
        <v>75176463.862599999</v>
      </c>
      <c r="V12" s="18"/>
      <c r="W12" s="14">
        <v>176528019.16984001</v>
      </c>
      <c r="X12" s="14">
        <v>12779983.8204</v>
      </c>
      <c r="Y12" s="14">
        <v>29674101.597642995</v>
      </c>
      <c r="Z12" s="14">
        <v>5488592.9232189953</v>
      </c>
      <c r="AA12" s="14">
        <v>58246578.809452005</v>
      </c>
      <c r="AB12" s="14">
        <v>5171375.9147139983</v>
      </c>
      <c r="AC12" s="14">
        <v>501987.18705000001</v>
      </c>
      <c r="AD12" s="14">
        <v>501415.99738000002</v>
      </c>
      <c r="AE12" s="14">
        <v>3074379.822594</v>
      </c>
      <c r="AF12" s="14">
        <v>467796.65992399992</v>
      </c>
      <c r="AG12" s="14">
        <v>8747346.4752900004</v>
      </c>
      <c r="AH12" s="14">
        <v>354734.65894000011</v>
      </c>
      <c r="AI12" s="14">
        <v>0</v>
      </c>
      <c r="AJ12" s="14">
        <v>0</v>
      </c>
      <c r="AK12" s="14">
        <v>0</v>
      </c>
      <c r="AL12" s="14">
        <v>0</v>
      </c>
      <c r="AM12" s="14">
        <v>5.7782399999999994</v>
      </c>
      <c r="AN12" s="14">
        <v>0</v>
      </c>
      <c r="AO12" s="14">
        <v>0</v>
      </c>
      <c r="AP12" s="14">
        <v>0</v>
      </c>
      <c r="AQ12" s="14">
        <v>183615.53543449999</v>
      </c>
      <c r="AR12" s="14">
        <v>0</v>
      </c>
      <c r="AS12" s="14">
        <v>246891.03512699998</v>
      </c>
      <c r="AT12" s="14">
        <v>246382.25637299998</v>
      </c>
      <c r="AU12" s="14">
        <v>2337578.7502099997</v>
      </c>
      <c r="AV12" s="14">
        <v>104603.65877999971</v>
      </c>
      <c r="AW12" s="14">
        <v>975921.01332999999</v>
      </c>
      <c r="AX12" s="14">
        <v>973962.31357</v>
      </c>
      <c r="AY12" s="14">
        <v>2844717.2931499998</v>
      </c>
      <c r="AZ12" s="14">
        <v>125146.98486999981</v>
      </c>
      <c r="BA12" s="14">
        <v>0</v>
      </c>
      <c r="BB12" s="14">
        <v>0</v>
      </c>
      <c r="BC12" s="18"/>
      <c r="BD12" s="18"/>
      <c r="BE12" s="14">
        <v>0</v>
      </c>
      <c r="BF12" s="14">
        <v>0</v>
      </c>
      <c r="BG12" s="14">
        <v>106833123.29752</v>
      </c>
      <c r="BH12" s="14">
        <v>13434011.367790001</v>
      </c>
      <c r="BI12" s="14">
        <v>309611.53489999997</v>
      </c>
      <c r="BJ12" s="14">
        <v>1.7164699999702862</v>
      </c>
      <c r="BK12" s="14">
        <v>2095683.026025</v>
      </c>
      <c r="BL12" s="14">
        <v>81188.084705000161</v>
      </c>
      <c r="BM12" s="14">
        <v>151329.36724000002</v>
      </c>
      <c r="BN12" s="14">
        <v>75670.661390000023</v>
      </c>
      <c r="BO12" s="15">
        <v>316320.26361000002</v>
      </c>
      <c r="BP12" s="14">
        <v>0</v>
      </c>
      <c r="BQ12" s="14">
        <v>23044510.888939999</v>
      </c>
      <c r="BR12" s="14">
        <v>23044353.397779997</v>
      </c>
      <c r="BS12" s="14">
        <v>3315941.6438599997</v>
      </c>
      <c r="BT12" s="14">
        <v>77339.107179999817</v>
      </c>
      <c r="BU12" s="14">
        <v>0</v>
      </c>
      <c r="BV12" s="14">
        <v>0</v>
      </c>
      <c r="BW12" s="14">
        <v>971827.57802000002</v>
      </c>
      <c r="BX12" s="14">
        <v>968496.64586000005</v>
      </c>
      <c r="BY12" s="14">
        <v>2273637.9501200002</v>
      </c>
      <c r="BZ12" s="14">
        <v>294555.68077000027</v>
      </c>
      <c r="CA12" s="14">
        <v>32478862.252719998</v>
      </c>
      <c r="CB12" s="14">
        <v>24541605.294160001</v>
      </c>
      <c r="CC12" s="14">
        <v>74354261.044799998</v>
      </c>
      <c r="CD12" s="14">
        <v>3358502.8419499998</v>
      </c>
      <c r="CE12" s="16">
        <f t="shared" si="0"/>
        <v>237.41480000000001</v>
      </c>
      <c r="CF12" s="16">
        <f t="shared" si="0"/>
        <v>380.52620000000002</v>
      </c>
    </row>
    <row r="13" spans="1:84" ht="15" customHeight="1" x14ac:dyDescent="0.25">
      <c r="A13" s="12">
        <f t="shared" si="1"/>
        <v>4</v>
      </c>
      <c r="B13" s="13">
        <v>46116</v>
      </c>
      <c r="C13" s="14">
        <v>19786710.989439998</v>
      </c>
      <c r="D13" s="14">
        <v>8466106.2202999983</v>
      </c>
      <c r="E13" s="14">
        <v>28852559.932240002</v>
      </c>
      <c r="F13" s="14"/>
      <c r="G13" s="14">
        <v>142259978.54797998</v>
      </c>
      <c r="H13" s="14">
        <v>1538542.6559999883</v>
      </c>
      <c r="I13" s="14">
        <v>0</v>
      </c>
      <c r="J13" s="14">
        <v>0</v>
      </c>
      <c r="K13" s="14">
        <v>66440000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2501162.2190700001</v>
      </c>
      <c r="T13" s="14">
        <v>2501162.2190700001</v>
      </c>
      <c r="U13" s="14">
        <v>75176463.862599999</v>
      </c>
      <c r="V13" s="18"/>
      <c r="W13" s="14">
        <v>184663947.82613999</v>
      </c>
      <c r="X13" s="14">
        <v>12505811.095380001</v>
      </c>
      <c r="Y13" s="14">
        <v>31348362.003765002</v>
      </c>
      <c r="Z13" s="14">
        <v>5443449.5545889996</v>
      </c>
      <c r="AA13" s="14">
        <v>57835864.584425993</v>
      </c>
      <c r="AB13" s="14">
        <v>5212745.1667579925</v>
      </c>
      <c r="AC13" s="14">
        <v>500682.33433000004</v>
      </c>
      <c r="AD13" s="14">
        <v>500111.80188000004</v>
      </c>
      <c r="AE13" s="14">
        <v>3012182.8072679997</v>
      </c>
      <c r="AF13" s="14">
        <v>464429.96672799985</v>
      </c>
      <c r="AG13" s="14">
        <v>8724065.1117599998</v>
      </c>
      <c r="AH13" s="14">
        <v>343708.4064299998</v>
      </c>
      <c r="AI13" s="14">
        <v>0</v>
      </c>
      <c r="AJ13" s="14">
        <v>0</v>
      </c>
      <c r="AK13" s="14">
        <v>0</v>
      </c>
      <c r="AL13" s="14">
        <v>0</v>
      </c>
      <c r="AM13" s="14">
        <v>5.7782399999999994</v>
      </c>
      <c r="AN13" s="14">
        <v>0</v>
      </c>
      <c r="AO13" s="14">
        <v>0</v>
      </c>
      <c r="AP13" s="14">
        <v>0</v>
      </c>
      <c r="AQ13" s="14">
        <v>194919.55707000001</v>
      </c>
      <c r="AR13" s="14">
        <v>0</v>
      </c>
      <c r="AS13" s="14">
        <v>247080.12357899998</v>
      </c>
      <c r="AT13" s="14">
        <v>246571.34482499998</v>
      </c>
      <c r="AU13" s="14">
        <v>2518197.7608399997</v>
      </c>
      <c r="AV13" s="14">
        <v>148892.3441999997</v>
      </c>
      <c r="AW13" s="14">
        <v>970440.73607999994</v>
      </c>
      <c r="AX13" s="14">
        <v>969506.89510999992</v>
      </c>
      <c r="AY13" s="14">
        <v>3088245.3909400003</v>
      </c>
      <c r="AZ13" s="14">
        <v>114611.25091000041</v>
      </c>
      <c r="BA13" s="14">
        <v>0</v>
      </c>
      <c r="BB13" s="14">
        <v>0</v>
      </c>
      <c r="BC13" s="18"/>
      <c r="BD13" s="18"/>
      <c r="BE13" s="14">
        <v>0</v>
      </c>
      <c r="BF13" s="14">
        <v>0</v>
      </c>
      <c r="BG13" s="14">
        <v>108440046.1883</v>
      </c>
      <c r="BH13" s="14">
        <v>13444026.731419999</v>
      </c>
      <c r="BI13" s="14">
        <v>308700.07921500003</v>
      </c>
      <c r="BJ13" s="14">
        <v>1.7052600000315579</v>
      </c>
      <c r="BK13" s="14">
        <v>2096665.6814149998</v>
      </c>
      <c r="BL13" s="14">
        <v>80942.962124999962</v>
      </c>
      <c r="BM13" s="14">
        <v>151387.44141999999</v>
      </c>
      <c r="BN13" s="14">
        <v>75728.73556999999</v>
      </c>
      <c r="BO13" s="15">
        <v>316563.02666999999</v>
      </c>
      <c r="BP13" s="14">
        <v>0</v>
      </c>
      <c r="BQ13" s="14">
        <v>23769276.745919999</v>
      </c>
      <c r="BR13" s="14">
        <v>23369119.591229998</v>
      </c>
      <c r="BS13" s="14">
        <v>3316000.9985099998</v>
      </c>
      <c r="BT13" s="14">
        <v>77398.461829999927</v>
      </c>
      <c r="BU13" s="14">
        <v>0</v>
      </c>
      <c r="BV13" s="14">
        <v>0</v>
      </c>
      <c r="BW13" s="14">
        <v>968995.99918000004</v>
      </c>
      <c r="BX13" s="14">
        <v>966096.23203000007</v>
      </c>
      <c r="BY13" s="14">
        <v>2319258.8828799999</v>
      </c>
      <c r="BZ13" s="14">
        <v>336681.64346999984</v>
      </c>
      <c r="CA13" s="14">
        <v>33246848.855209999</v>
      </c>
      <c r="CB13" s="14">
        <v>24905969.331519999</v>
      </c>
      <c r="CC13" s="14">
        <v>75193197.333090007</v>
      </c>
      <c r="CD13" s="14">
        <v>3361006.6828600001</v>
      </c>
      <c r="CE13" s="16">
        <f t="shared" si="0"/>
        <v>245.58600000000001</v>
      </c>
      <c r="CF13" s="16">
        <f t="shared" si="0"/>
        <v>372.08530000000002</v>
      </c>
    </row>
    <row r="14" spans="1:84" ht="15" customHeight="1" x14ac:dyDescent="0.25">
      <c r="A14" s="12">
        <f t="shared" si="1"/>
        <v>5</v>
      </c>
      <c r="B14" s="13">
        <v>46119</v>
      </c>
      <c r="C14" s="14">
        <v>19138483.492090002</v>
      </c>
      <c r="D14" s="14">
        <v>8164197.7898500022</v>
      </c>
      <c r="E14" s="14">
        <v>33117984.633880001</v>
      </c>
      <c r="F14" s="14"/>
      <c r="G14" s="14">
        <v>142364772.09590998</v>
      </c>
      <c r="H14" s="14">
        <v>1532941.8134999871</v>
      </c>
      <c r="I14" s="14">
        <v>0</v>
      </c>
      <c r="J14" s="14">
        <v>0</v>
      </c>
      <c r="K14" s="14">
        <v>60940000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2424284.9008300002</v>
      </c>
      <c r="T14" s="14">
        <v>2424284.9008300002</v>
      </c>
      <c r="U14" s="14">
        <v>75176463.862599999</v>
      </c>
      <c r="V14" s="18"/>
      <c r="W14" s="14">
        <v>182809061.26012</v>
      </c>
      <c r="X14" s="14">
        <v>12121424.50419</v>
      </c>
      <c r="Y14" s="14">
        <v>31381931.105825998</v>
      </c>
      <c r="Z14" s="14">
        <v>5510124.8127799975</v>
      </c>
      <c r="AA14" s="14">
        <v>57643174.165080003</v>
      </c>
      <c r="AB14" s="14">
        <v>5189060.204943995</v>
      </c>
      <c r="AC14" s="14">
        <v>472742.95699000004</v>
      </c>
      <c r="AD14" s="14">
        <v>472173.34129000001</v>
      </c>
      <c r="AE14" s="14">
        <v>2268854.8460559999</v>
      </c>
      <c r="AF14" s="14">
        <v>462480.26393599983</v>
      </c>
      <c r="AG14" s="14">
        <v>8955043.044639999</v>
      </c>
      <c r="AH14" s="14">
        <v>354615.82944999903</v>
      </c>
      <c r="AI14" s="14">
        <v>0</v>
      </c>
      <c r="AJ14" s="14">
        <v>0</v>
      </c>
      <c r="AK14" s="14">
        <v>0</v>
      </c>
      <c r="AL14" s="14">
        <v>0</v>
      </c>
      <c r="AM14" s="14">
        <v>5.7782399999999994</v>
      </c>
      <c r="AN14" s="14">
        <v>0</v>
      </c>
      <c r="AO14" s="14">
        <v>0</v>
      </c>
      <c r="AP14" s="14">
        <v>0</v>
      </c>
      <c r="AQ14" s="14">
        <v>222909.66905700002</v>
      </c>
      <c r="AR14" s="14">
        <v>0</v>
      </c>
      <c r="AS14" s="14">
        <v>292008.45032400003</v>
      </c>
      <c r="AT14" s="14">
        <v>291499.67157000001</v>
      </c>
      <c r="AU14" s="14">
        <v>2588308.38381</v>
      </c>
      <c r="AV14" s="14">
        <v>476422.78425000003</v>
      </c>
      <c r="AW14" s="14">
        <v>968181.31513999996</v>
      </c>
      <c r="AX14" s="14">
        <v>967048.60162999993</v>
      </c>
      <c r="AY14" s="14">
        <v>3533404.52728</v>
      </c>
      <c r="AZ14" s="14">
        <v>143547.16387999989</v>
      </c>
      <c r="BA14" s="14">
        <v>0</v>
      </c>
      <c r="BB14" s="14">
        <v>0</v>
      </c>
      <c r="BC14" s="18"/>
      <c r="BD14" s="18"/>
      <c r="BE14" s="14">
        <v>0</v>
      </c>
      <c r="BF14" s="14">
        <v>0</v>
      </c>
      <c r="BG14" s="14">
        <v>108326564.24244</v>
      </c>
      <c r="BH14" s="14">
        <v>13866972.67374</v>
      </c>
      <c r="BI14" s="14">
        <v>303584.879785</v>
      </c>
      <c r="BJ14" s="14">
        <v>1.7002699999866309</v>
      </c>
      <c r="BK14" s="14">
        <v>2225756.0786249996</v>
      </c>
      <c r="BL14" s="14">
        <v>78787.602019999715</v>
      </c>
      <c r="BM14" s="14">
        <v>151111.761895</v>
      </c>
      <c r="BN14" s="14">
        <v>75453.056045000005</v>
      </c>
      <c r="BO14" s="15">
        <v>315410.62465999997</v>
      </c>
      <c r="BP14" s="14">
        <v>0</v>
      </c>
      <c r="BQ14" s="14">
        <v>23777525.864050001</v>
      </c>
      <c r="BR14" s="14">
        <v>23777368.72436</v>
      </c>
      <c r="BS14" s="14">
        <v>3315719.24058</v>
      </c>
      <c r="BT14" s="14">
        <v>77116.70390000008</v>
      </c>
      <c r="BU14" s="14">
        <v>0</v>
      </c>
      <c r="BV14" s="14">
        <v>0</v>
      </c>
      <c r="BW14" s="14">
        <v>966388.22102000006</v>
      </c>
      <c r="BX14" s="14">
        <v>963435.62840000005</v>
      </c>
      <c r="BY14" s="14">
        <v>1981760.45722</v>
      </c>
      <c r="BZ14" s="14">
        <v>350777.7851199999</v>
      </c>
      <c r="CA14" s="14">
        <v>33037257.127840001</v>
      </c>
      <c r="CB14" s="14">
        <v>25322941.200119998</v>
      </c>
      <c r="CC14" s="14">
        <v>75289307.114600003</v>
      </c>
      <c r="CD14" s="14">
        <v>3466743.1684400002</v>
      </c>
      <c r="CE14" s="16">
        <f t="shared" si="0"/>
        <v>242.80879999999999</v>
      </c>
      <c r="CF14" s="16">
        <f t="shared" si="0"/>
        <v>349.64879999999999</v>
      </c>
    </row>
    <row r="15" spans="1:84" ht="15" customHeight="1" x14ac:dyDescent="0.25">
      <c r="A15" s="12">
        <f t="shared" si="1"/>
        <v>6</v>
      </c>
      <c r="B15" s="13">
        <v>46120</v>
      </c>
      <c r="C15" s="14">
        <v>16738882.121950002</v>
      </c>
      <c r="D15" s="14">
        <v>7888920.8578100018</v>
      </c>
      <c r="E15" s="14">
        <v>30321407.107340001</v>
      </c>
      <c r="F15" s="14"/>
      <c r="G15" s="14">
        <v>142284751.23883998</v>
      </c>
      <c r="H15" s="14">
        <v>1530420.5564999878</v>
      </c>
      <c r="I15" s="14">
        <v>0</v>
      </c>
      <c r="J15" s="14">
        <v>0</v>
      </c>
      <c r="K15" s="14">
        <v>67440000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2354835.3535799999</v>
      </c>
      <c r="T15" s="14">
        <v>2354835.3535799999</v>
      </c>
      <c r="U15" s="14">
        <v>75176463.862599999</v>
      </c>
      <c r="V15" s="18"/>
      <c r="W15" s="14">
        <v>183963411.95910999</v>
      </c>
      <c r="X15" s="14">
        <v>11774176.767890001</v>
      </c>
      <c r="Y15" s="14">
        <v>31711466.977570001</v>
      </c>
      <c r="Z15" s="14">
        <v>5502071.1286160005</v>
      </c>
      <c r="AA15" s="14">
        <v>57640046.171062008</v>
      </c>
      <c r="AB15" s="14">
        <v>5594570.1398960045</v>
      </c>
      <c r="AC15" s="14">
        <v>360876.12455999997</v>
      </c>
      <c r="AD15" s="14">
        <v>360309.32887999999</v>
      </c>
      <c r="AE15" s="14">
        <v>4361176.84607</v>
      </c>
      <c r="AF15" s="14">
        <v>459191.67675999994</v>
      </c>
      <c r="AG15" s="14">
        <v>8836191.7475799993</v>
      </c>
      <c r="AH15" s="14">
        <v>342659.65043999942</v>
      </c>
      <c r="AI15" s="14">
        <v>0</v>
      </c>
      <c r="AJ15" s="14">
        <v>0</v>
      </c>
      <c r="AK15" s="14">
        <v>0</v>
      </c>
      <c r="AL15" s="14">
        <v>0</v>
      </c>
      <c r="AM15" s="14">
        <v>5.7782399999999994</v>
      </c>
      <c r="AN15" s="14">
        <v>0</v>
      </c>
      <c r="AO15" s="14">
        <v>0</v>
      </c>
      <c r="AP15" s="14">
        <v>0</v>
      </c>
      <c r="AQ15" s="14">
        <v>212247.6441415</v>
      </c>
      <c r="AR15" s="14">
        <v>0</v>
      </c>
      <c r="AS15" s="14">
        <v>291529.01556299999</v>
      </c>
      <c r="AT15" s="14">
        <v>291020.23680899997</v>
      </c>
      <c r="AU15" s="14">
        <v>3066707.0272400002</v>
      </c>
      <c r="AV15" s="14">
        <v>304260.73485000012</v>
      </c>
      <c r="AW15" s="14">
        <v>819928.8150200001</v>
      </c>
      <c r="AX15" s="14">
        <v>580096.65442000004</v>
      </c>
      <c r="AY15" s="14">
        <v>3720937.4105499997</v>
      </c>
      <c r="AZ15" s="14">
        <v>219269.89032999985</v>
      </c>
      <c r="BA15" s="14">
        <v>0</v>
      </c>
      <c r="BB15" s="14">
        <v>0</v>
      </c>
      <c r="BC15" s="18"/>
      <c r="BD15" s="18"/>
      <c r="BE15" s="14">
        <v>0</v>
      </c>
      <c r="BF15" s="14">
        <v>0</v>
      </c>
      <c r="BG15" s="14">
        <v>111021113.55760001</v>
      </c>
      <c r="BH15" s="14">
        <v>13653449.441</v>
      </c>
      <c r="BI15" s="14">
        <v>298252.474545</v>
      </c>
      <c r="BJ15" s="14">
        <v>1.7003200000035577</v>
      </c>
      <c r="BK15" s="14">
        <v>2141914.9691849998</v>
      </c>
      <c r="BL15" s="14">
        <v>77644.609594999652</v>
      </c>
      <c r="BM15" s="14">
        <v>150987.66288999998</v>
      </c>
      <c r="BN15" s="14">
        <v>75328.957039999979</v>
      </c>
      <c r="BO15" s="15">
        <v>314891.86313000001</v>
      </c>
      <c r="BP15" s="14">
        <v>0</v>
      </c>
      <c r="BQ15" s="14">
        <v>21869593.981019996</v>
      </c>
      <c r="BR15" s="14">
        <v>21869436.856329996</v>
      </c>
      <c r="BS15" s="14">
        <v>3727342.8364600004</v>
      </c>
      <c r="BT15" s="14">
        <v>76989.868660000153</v>
      </c>
      <c r="BU15" s="14">
        <v>0</v>
      </c>
      <c r="BV15" s="14">
        <v>0</v>
      </c>
      <c r="BW15" s="14">
        <v>952220.46870000008</v>
      </c>
      <c r="BX15" s="14">
        <v>951285.52031000005</v>
      </c>
      <c r="BY15" s="14">
        <v>4634576.1476100003</v>
      </c>
      <c r="BZ15" s="14">
        <v>2743425.4916200005</v>
      </c>
      <c r="CA15" s="14">
        <v>34089780.40354</v>
      </c>
      <c r="CB15" s="14">
        <v>25794113.003880002</v>
      </c>
      <c r="CC15" s="14">
        <v>76931333.154060006</v>
      </c>
      <c r="CD15" s="14">
        <v>3413362.3602499999</v>
      </c>
      <c r="CE15" s="16">
        <f t="shared" si="0"/>
        <v>239.1268</v>
      </c>
      <c r="CF15" s="16">
        <f t="shared" si="0"/>
        <v>344.94369999999998</v>
      </c>
    </row>
    <row r="16" spans="1:84" ht="15" customHeight="1" x14ac:dyDescent="0.25">
      <c r="A16" s="12">
        <f t="shared" si="1"/>
        <v>7</v>
      </c>
      <c r="B16" s="13">
        <v>46121</v>
      </c>
      <c r="C16" s="14">
        <v>16299588.56605</v>
      </c>
      <c r="D16" s="14">
        <v>7464607.2063100003</v>
      </c>
      <c r="E16" s="14">
        <v>34162291.977349997</v>
      </c>
      <c r="F16" s="14"/>
      <c r="G16" s="14">
        <v>142613054.18647</v>
      </c>
      <c r="H16" s="14">
        <v>1527312.8790000081</v>
      </c>
      <c r="I16" s="14">
        <v>0</v>
      </c>
      <c r="J16" s="14">
        <v>0</v>
      </c>
      <c r="K16" s="14">
        <v>64940000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2247980.0213299999</v>
      </c>
      <c r="T16" s="14">
        <v>2247980.0213299999</v>
      </c>
      <c r="U16" s="14">
        <v>75176463.862599999</v>
      </c>
      <c r="V16" s="18"/>
      <c r="W16" s="14">
        <v>185086450.88859999</v>
      </c>
      <c r="X16" s="14">
        <v>11239900.10664</v>
      </c>
      <c r="Y16" s="14">
        <v>32429735.592971005</v>
      </c>
      <c r="Z16" s="14">
        <v>5482605.4568070052</v>
      </c>
      <c r="AA16" s="14">
        <v>56368135.287264004</v>
      </c>
      <c r="AB16" s="14">
        <v>5197824.5435900018</v>
      </c>
      <c r="AC16" s="14">
        <v>270533.70101999998</v>
      </c>
      <c r="AD16" s="14">
        <v>269887.72045999998</v>
      </c>
      <c r="AE16" s="14">
        <v>3382862.3142220001</v>
      </c>
      <c r="AF16" s="14">
        <v>459068.97867199988</v>
      </c>
      <c r="AG16" s="14">
        <v>8866023.1832400002</v>
      </c>
      <c r="AH16" s="14">
        <v>353784.74406999972</v>
      </c>
      <c r="AI16" s="14">
        <v>0</v>
      </c>
      <c r="AJ16" s="14">
        <v>0</v>
      </c>
      <c r="AK16" s="14">
        <v>0</v>
      </c>
      <c r="AL16" s="14">
        <v>0</v>
      </c>
      <c r="AM16" s="14">
        <v>5.7782399999999994</v>
      </c>
      <c r="AN16" s="14">
        <v>0</v>
      </c>
      <c r="AO16" s="14">
        <v>0</v>
      </c>
      <c r="AP16" s="14">
        <v>0</v>
      </c>
      <c r="AQ16" s="14">
        <v>211736.48568800002</v>
      </c>
      <c r="AR16" s="14">
        <v>0</v>
      </c>
      <c r="AS16" s="14">
        <v>290938.068822</v>
      </c>
      <c r="AT16" s="14">
        <v>290429.29006799997</v>
      </c>
      <c r="AU16" s="14">
        <v>2565255.6041599996</v>
      </c>
      <c r="AV16" s="14">
        <v>99546.986159999855</v>
      </c>
      <c r="AW16" s="14">
        <v>2026708.8171699999</v>
      </c>
      <c r="AX16" s="14">
        <v>1893531.37252</v>
      </c>
      <c r="AY16" s="14">
        <v>3813622.2282700003</v>
      </c>
      <c r="AZ16" s="14">
        <v>160203.39722000016</v>
      </c>
      <c r="BA16" s="14">
        <v>0</v>
      </c>
      <c r="BB16" s="14">
        <v>0</v>
      </c>
      <c r="BC16" s="18"/>
      <c r="BD16" s="18"/>
      <c r="BE16" s="14">
        <v>0</v>
      </c>
      <c r="BF16" s="14">
        <v>0</v>
      </c>
      <c r="BG16" s="14">
        <v>110225557.06107</v>
      </c>
      <c r="BH16" s="14">
        <v>14206882.48958</v>
      </c>
      <c r="BI16" s="14">
        <v>296852.793665</v>
      </c>
      <c r="BJ16" s="14">
        <v>1.6984899999806657</v>
      </c>
      <c r="BK16" s="14">
        <v>2023360.0788750001</v>
      </c>
      <c r="BL16" s="14">
        <v>75977.540655000092</v>
      </c>
      <c r="BM16" s="14">
        <v>97566.481325000001</v>
      </c>
      <c r="BN16" s="14">
        <v>75175.993789999993</v>
      </c>
      <c r="BO16" s="15">
        <v>314252.44257000001</v>
      </c>
      <c r="BP16" s="14">
        <v>0</v>
      </c>
      <c r="BQ16" s="14">
        <v>20967083.905359998</v>
      </c>
      <c r="BR16" s="14">
        <v>20966927.100749999</v>
      </c>
      <c r="BS16" s="14">
        <v>2635117.6807399997</v>
      </c>
      <c r="BT16" s="14">
        <v>80170.075939999893</v>
      </c>
      <c r="BU16" s="14">
        <v>0</v>
      </c>
      <c r="BV16" s="14">
        <v>0</v>
      </c>
      <c r="BW16" s="14">
        <v>2108278.60194</v>
      </c>
      <c r="BX16" s="14">
        <v>2097612.3152399999</v>
      </c>
      <c r="BY16" s="14">
        <v>4658574.5313300006</v>
      </c>
      <c r="BZ16" s="14">
        <v>2613835.4537500003</v>
      </c>
      <c r="CA16" s="14">
        <v>33101086.515810002</v>
      </c>
      <c r="CB16" s="14">
        <v>25909700.178619999</v>
      </c>
      <c r="CC16" s="14">
        <v>77124470.545259997</v>
      </c>
      <c r="CD16" s="14">
        <v>3551720.6224000002</v>
      </c>
      <c r="CE16" s="16">
        <f t="shared" si="0"/>
        <v>239.98410000000001</v>
      </c>
      <c r="CF16" s="16">
        <f t="shared" si="0"/>
        <v>316.46350000000001</v>
      </c>
    </row>
    <row r="17" spans="1:84" ht="15" customHeight="1" x14ac:dyDescent="0.25">
      <c r="A17" s="12">
        <f t="shared" si="1"/>
        <v>8</v>
      </c>
      <c r="B17" s="13">
        <v>46122</v>
      </c>
      <c r="C17" s="14">
        <v>18744806.788289994</v>
      </c>
      <c r="D17" s="14">
        <v>9440489.3509499952</v>
      </c>
      <c r="E17" s="14">
        <v>36216066.470959999</v>
      </c>
      <c r="F17" s="14"/>
      <c r="G17" s="14">
        <v>142640406.15818</v>
      </c>
      <c r="H17" s="14">
        <v>1523260.6080000103</v>
      </c>
      <c r="I17" s="14">
        <v>0</v>
      </c>
      <c r="J17" s="14">
        <v>0</v>
      </c>
      <c r="K17" s="14">
        <v>69640000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2740937.4897400001</v>
      </c>
      <c r="T17" s="14">
        <v>2740937.4897400001</v>
      </c>
      <c r="U17" s="14">
        <v>75176463.862599999</v>
      </c>
      <c r="V17" s="18"/>
      <c r="W17" s="14">
        <v>194805753.04457</v>
      </c>
      <c r="X17" s="14">
        <v>13704687.448690001</v>
      </c>
      <c r="Y17" s="14">
        <v>32776244.658583999</v>
      </c>
      <c r="Z17" s="14">
        <v>5523783.1662789956</v>
      </c>
      <c r="AA17" s="14">
        <v>58154826.772703998</v>
      </c>
      <c r="AB17" s="14">
        <v>5132132.1161499964</v>
      </c>
      <c r="AC17" s="14">
        <v>266932.66639999999</v>
      </c>
      <c r="AD17" s="14">
        <v>266287.26111999998</v>
      </c>
      <c r="AE17" s="14">
        <v>3740136.2741060001</v>
      </c>
      <c r="AF17" s="14">
        <v>460352.61975599988</v>
      </c>
      <c r="AG17" s="14">
        <v>8864489.9336600006</v>
      </c>
      <c r="AH17" s="14">
        <v>341936.65783000016</v>
      </c>
      <c r="AI17" s="14">
        <v>0</v>
      </c>
      <c r="AJ17" s="14">
        <v>0</v>
      </c>
      <c r="AK17" s="14">
        <v>0</v>
      </c>
      <c r="AL17" s="14">
        <v>0</v>
      </c>
      <c r="AM17" s="14">
        <v>5.7782399999999994</v>
      </c>
      <c r="AN17" s="14">
        <v>0</v>
      </c>
      <c r="AO17" s="14">
        <v>0</v>
      </c>
      <c r="AP17" s="14">
        <v>0</v>
      </c>
      <c r="AQ17" s="14">
        <v>200712.78546350001</v>
      </c>
      <c r="AR17" s="14">
        <v>0</v>
      </c>
      <c r="AS17" s="14">
        <v>290167.50097800005</v>
      </c>
      <c r="AT17" s="14">
        <v>289658.72222400003</v>
      </c>
      <c r="AU17" s="14">
        <v>2684525.2066500001</v>
      </c>
      <c r="AV17" s="14">
        <v>158937.72802999988</v>
      </c>
      <c r="AW17" s="14">
        <v>2663002.4241200001</v>
      </c>
      <c r="AX17" s="14">
        <v>2371918.4646399999</v>
      </c>
      <c r="AY17" s="14">
        <v>3824176.1873699999</v>
      </c>
      <c r="AZ17" s="14">
        <v>143977.94121999992</v>
      </c>
      <c r="BA17" s="14">
        <v>0</v>
      </c>
      <c r="BB17" s="14">
        <v>0</v>
      </c>
      <c r="BC17" s="18"/>
      <c r="BD17" s="18"/>
      <c r="BE17" s="14">
        <v>0</v>
      </c>
      <c r="BF17" s="14">
        <v>0</v>
      </c>
      <c r="BG17" s="14">
        <v>113465220.18828</v>
      </c>
      <c r="BH17" s="14">
        <v>14688984.67726</v>
      </c>
      <c r="BI17" s="14">
        <v>297888.41436</v>
      </c>
      <c r="BJ17" s="14">
        <v>1.7132500000006985</v>
      </c>
      <c r="BK17" s="14">
        <v>1870355.0271000001</v>
      </c>
      <c r="BL17" s="14">
        <v>51693.625704999977</v>
      </c>
      <c r="BM17" s="14">
        <v>3942.8358699999999</v>
      </c>
      <c r="BN17" s="14">
        <v>0</v>
      </c>
      <c r="BO17" s="15">
        <v>313418.66707000002</v>
      </c>
      <c r="BP17" s="14">
        <v>0</v>
      </c>
      <c r="BQ17" s="14">
        <v>20740253.09189</v>
      </c>
      <c r="BR17" s="14">
        <v>20740096.302280001</v>
      </c>
      <c r="BS17" s="14">
        <v>2758110.9686400001</v>
      </c>
      <c r="BT17" s="14">
        <v>79998.993840000127</v>
      </c>
      <c r="BU17" s="14">
        <v>0</v>
      </c>
      <c r="BV17" s="14">
        <v>0</v>
      </c>
      <c r="BW17" s="14">
        <v>2614786.6499400004</v>
      </c>
      <c r="BX17" s="14">
        <v>2613024.6459000004</v>
      </c>
      <c r="BY17" s="14">
        <v>2192969.5943700005</v>
      </c>
      <c r="BZ17" s="14">
        <v>320534.8783600005</v>
      </c>
      <c r="CA17" s="14">
        <v>30791725.24924</v>
      </c>
      <c r="CB17" s="14">
        <v>23805350.159340002</v>
      </c>
      <c r="CC17" s="14">
        <v>82673494.939040005</v>
      </c>
      <c r="CD17" s="14">
        <v>3672246.1693199999</v>
      </c>
      <c r="CE17" s="16">
        <f t="shared" si="0"/>
        <v>235.6327</v>
      </c>
      <c r="CF17" s="16">
        <f t="shared" si="0"/>
        <v>373.19630000000001</v>
      </c>
    </row>
    <row r="18" spans="1:84" ht="15" customHeight="1" x14ac:dyDescent="0.25">
      <c r="A18" s="12">
        <f t="shared" si="1"/>
        <v>9</v>
      </c>
      <c r="B18" s="13">
        <v>46123</v>
      </c>
      <c r="C18" s="14">
        <v>18209356.285599999</v>
      </c>
      <c r="D18" s="14">
        <v>9170964.46796</v>
      </c>
      <c r="E18" s="14">
        <v>28036872.190159999</v>
      </c>
      <c r="F18" s="14"/>
      <c r="G18" s="14">
        <v>142720425.41999999</v>
      </c>
      <c r="H18" s="14">
        <v>1526284.0094999969</v>
      </c>
      <c r="I18" s="14">
        <v>0</v>
      </c>
      <c r="J18" s="14">
        <v>0</v>
      </c>
      <c r="K18" s="14">
        <v>77940000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2674312.11937</v>
      </c>
      <c r="T18" s="14">
        <v>2674312.11937</v>
      </c>
      <c r="U18" s="14">
        <v>74678029.722430006</v>
      </c>
      <c r="V18" s="18"/>
      <c r="W18" s="14">
        <v>194902936.29269999</v>
      </c>
      <c r="X18" s="14">
        <v>13371560.596829999</v>
      </c>
      <c r="Y18" s="14">
        <v>32595090.544869006</v>
      </c>
      <c r="Z18" s="14">
        <v>5506362.2418090049</v>
      </c>
      <c r="AA18" s="14">
        <v>58270816.802384011</v>
      </c>
      <c r="AB18" s="14">
        <v>5035392.1662120055</v>
      </c>
      <c r="AC18" s="14">
        <v>254320.40220000001</v>
      </c>
      <c r="AD18" s="14">
        <v>253757.08525</v>
      </c>
      <c r="AE18" s="14">
        <v>3359739.5422</v>
      </c>
      <c r="AF18" s="14">
        <v>460561.98863999988</v>
      </c>
      <c r="AG18" s="14">
        <v>8555127.9237999991</v>
      </c>
      <c r="AH18" s="14">
        <v>349514.2929299986</v>
      </c>
      <c r="AI18" s="14">
        <v>0</v>
      </c>
      <c r="AJ18" s="14">
        <v>0</v>
      </c>
      <c r="AK18" s="14">
        <v>0</v>
      </c>
      <c r="AL18" s="14">
        <v>0</v>
      </c>
      <c r="AM18" s="14">
        <v>5.7782399999999994</v>
      </c>
      <c r="AN18" s="14">
        <v>0</v>
      </c>
      <c r="AO18" s="14">
        <v>0</v>
      </c>
      <c r="AP18" s="14">
        <v>0</v>
      </c>
      <c r="AQ18" s="14">
        <v>199811.22004350001</v>
      </c>
      <c r="AR18" s="14">
        <v>0</v>
      </c>
      <c r="AS18" s="14">
        <v>290740.62204599997</v>
      </c>
      <c r="AT18" s="14">
        <v>290233.64329199999</v>
      </c>
      <c r="AU18" s="14">
        <v>3213402.1481599999</v>
      </c>
      <c r="AV18" s="14">
        <v>107099.38244999992</v>
      </c>
      <c r="AW18" s="14">
        <v>1414007.8887099999</v>
      </c>
      <c r="AX18" s="14">
        <v>1411631.4953899998</v>
      </c>
      <c r="AY18" s="14">
        <v>4054191.1584400004</v>
      </c>
      <c r="AZ18" s="14">
        <v>155471.82110000029</v>
      </c>
      <c r="BA18" s="14">
        <v>0</v>
      </c>
      <c r="BB18" s="14">
        <v>0</v>
      </c>
      <c r="BC18" s="18"/>
      <c r="BD18" s="18"/>
      <c r="BE18" s="14">
        <v>0</v>
      </c>
      <c r="BF18" s="14">
        <v>0</v>
      </c>
      <c r="BG18" s="14">
        <v>112207254.03109001</v>
      </c>
      <c r="BH18" s="14">
        <v>13570024.117070001</v>
      </c>
      <c r="BI18" s="14">
        <v>286378.195175</v>
      </c>
      <c r="BJ18" s="14">
        <v>1.7147699999914039</v>
      </c>
      <c r="BK18" s="14">
        <v>1642907.5557749998</v>
      </c>
      <c r="BL18" s="14">
        <v>57167.610214999841</v>
      </c>
      <c r="BM18" s="14">
        <v>3942.8358699999999</v>
      </c>
      <c r="BN18" s="14">
        <v>0</v>
      </c>
      <c r="BO18" s="15">
        <v>314040.74741000001</v>
      </c>
      <c r="BP18" s="14">
        <v>0</v>
      </c>
      <c r="BQ18" s="14">
        <v>21495953.285659999</v>
      </c>
      <c r="BR18" s="14">
        <v>21095796.8147</v>
      </c>
      <c r="BS18" s="14">
        <v>2630212.2442399999</v>
      </c>
      <c r="BT18" s="14">
        <v>80155.059439999983</v>
      </c>
      <c r="BU18" s="14">
        <v>0</v>
      </c>
      <c r="BV18" s="14">
        <v>0</v>
      </c>
      <c r="BW18" s="14">
        <v>1859716.3366100001</v>
      </c>
      <c r="BX18" s="14">
        <v>1858794.5531500001</v>
      </c>
      <c r="BY18" s="14">
        <v>2750227.3559099999</v>
      </c>
      <c r="BZ18" s="14">
        <v>343794.68251999997</v>
      </c>
      <c r="CA18" s="14">
        <v>30983378.556650002</v>
      </c>
      <c r="CB18" s="14">
        <v>23435710.434799999</v>
      </c>
      <c r="CC18" s="14">
        <v>81223875.474439994</v>
      </c>
      <c r="CD18" s="14">
        <v>3392506.0292699998</v>
      </c>
      <c r="CE18" s="16">
        <f t="shared" si="0"/>
        <v>239.95769999999999</v>
      </c>
      <c r="CF18" s="16">
        <f t="shared" si="0"/>
        <v>394.1499</v>
      </c>
    </row>
    <row r="19" spans="1:84" ht="15" customHeight="1" x14ac:dyDescent="0.25">
      <c r="A19" s="12">
        <f t="shared" si="1"/>
        <v>10</v>
      </c>
      <c r="B19" s="13">
        <v>46126</v>
      </c>
      <c r="C19" s="14">
        <v>19026685.134150002</v>
      </c>
      <c r="D19" s="14">
        <v>8894803.5820700023</v>
      </c>
      <c r="E19" s="14">
        <v>30848053.016619999</v>
      </c>
      <c r="F19" s="14"/>
      <c r="G19" s="14">
        <v>142950965.61030999</v>
      </c>
      <c r="H19" s="14">
        <v>1526052.2504999936</v>
      </c>
      <c r="I19" s="14">
        <v>0</v>
      </c>
      <c r="J19" s="14">
        <v>0</v>
      </c>
      <c r="K19" s="14">
        <v>72940000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2605213.9581300006</v>
      </c>
      <c r="T19" s="14">
        <v>2605213.9581300006</v>
      </c>
      <c r="U19" s="14">
        <v>74678029.722430006</v>
      </c>
      <c r="V19" s="18"/>
      <c r="W19" s="14">
        <v>193692887.99678999</v>
      </c>
      <c r="X19" s="14">
        <v>13026069.79071</v>
      </c>
      <c r="Y19" s="14">
        <v>31921370.903126005</v>
      </c>
      <c r="Z19" s="14">
        <v>5556598.9876010027</v>
      </c>
      <c r="AA19" s="14">
        <v>59312810.379656009</v>
      </c>
      <c r="AB19" s="14">
        <v>5079501.1922420058</v>
      </c>
      <c r="AC19" s="14">
        <v>320856.29969000001</v>
      </c>
      <c r="AD19" s="14">
        <v>320294.86219000001</v>
      </c>
      <c r="AE19" s="14">
        <v>3392570.369862</v>
      </c>
      <c r="AF19" s="14">
        <v>461141.88029200002</v>
      </c>
      <c r="AG19" s="14">
        <v>9021290.4738899991</v>
      </c>
      <c r="AH19" s="14">
        <v>342274.12415999942</v>
      </c>
      <c r="AI19" s="14">
        <v>0</v>
      </c>
      <c r="AJ19" s="14">
        <v>0</v>
      </c>
      <c r="AK19" s="14">
        <v>0</v>
      </c>
      <c r="AL19" s="14">
        <v>0</v>
      </c>
      <c r="AM19" s="14">
        <v>5.7782399999999994</v>
      </c>
      <c r="AN19" s="14">
        <v>0</v>
      </c>
      <c r="AO19" s="14">
        <v>0</v>
      </c>
      <c r="AP19" s="14">
        <v>0</v>
      </c>
      <c r="AQ19" s="14">
        <v>199667.9679475</v>
      </c>
      <c r="AR19" s="14">
        <v>0</v>
      </c>
      <c r="AS19" s="14">
        <v>290696.55143699999</v>
      </c>
      <c r="AT19" s="14">
        <v>290189.57268300001</v>
      </c>
      <c r="AU19" s="14">
        <v>2326077.6500300001</v>
      </c>
      <c r="AV19" s="14">
        <v>139366.25847000023</v>
      </c>
      <c r="AW19" s="14">
        <v>3179927.6878400003</v>
      </c>
      <c r="AX19" s="14">
        <v>2473949.52104</v>
      </c>
      <c r="AY19" s="14">
        <v>3372145.0889299996</v>
      </c>
      <c r="AZ19" s="14">
        <v>131454.00271999976</v>
      </c>
      <c r="BA19" s="14">
        <v>0</v>
      </c>
      <c r="BB19" s="14">
        <v>0</v>
      </c>
      <c r="BC19" s="18"/>
      <c r="BD19" s="18"/>
      <c r="BE19" s="14">
        <v>0</v>
      </c>
      <c r="BF19" s="14">
        <v>0</v>
      </c>
      <c r="BG19" s="14">
        <v>113337419.15064999</v>
      </c>
      <c r="BH19" s="14">
        <v>14794770.40141</v>
      </c>
      <c r="BI19" s="14">
        <v>290142.08022500004</v>
      </c>
      <c r="BJ19" s="14">
        <v>1.7181600000330945</v>
      </c>
      <c r="BK19" s="14">
        <v>1681435.3425699999</v>
      </c>
      <c r="BL19" s="14">
        <v>63674.372054999891</v>
      </c>
      <c r="BM19" s="14">
        <v>3942.8358699999999</v>
      </c>
      <c r="BN19" s="14">
        <v>0</v>
      </c>
      <c r="BO19" s="15">
        <v>313993.06180999998</v>
      </c>
      <c r="BP19" s="14">
        <v>0</v>
      </c>
      <c r="BQ19" s="14">
        <v>20880590.28435</v>
      </c>
      <c r="BR19" s="14">
        <v>20880433.828389999</v>
      </c>
      <c r="BS19" s="14">
        <v>2630208.3215600001</v>
      </c>
      <c r="BT19" s="14">
        <v>80151.136760000139</v>
      </c>
      <c r="BU19" s="14">
        <v>0</v>
      </c>
      <c r="BV19" s="14">
        <v>0</v>
      </c>
      <c r="BW19" s="14">
        <v>3037977.1327300002</v>
      </c>
      <c r="BX19" s="14">
        <v>3034926.46728</v>
      </c>
      <c r="BY19" s="14">
        <v>2133368.6012400002</v>
      </c>
      <c r="BZ19" s="14">
        <v>322279.24284000031</v>
      </c>
      <c r="CA19" s="14">
        <v>30971657.660360001</v>
      </c>
      <c r="CB19" s="14">
        <v>24381466.765489999</v>
      </c>
      <c r="CC19" s="14">
        <v>82365761.490290001</v>
      </c>
      <c r="CD19" s="14">
        <v>3698692.60035</v>
      </c>
      <c r="CE19" s="16">
        <f t="shared" si="0"/>
        <v>235.1619</v>
      </c>
      <c r="CF19" s="16">
        <f t="shared" si="0"/>
        <v>352.18040000000002</v>
      </c>
    </row>
    <row r="20" spans="1:84" ht="15" customHeight="1" x14ac:dyDescent="0.25">
      <c r="A20" s="12">
        <f t="shared" si="1"/>
        <v>11</v>
      </c>
      <c r="B20" s="13">
        <v>46127</v>
      </c>
      <c r="C20" s="14">
        <v>17350999.35139</v>
      </c>
      <c r="D20" s="14">
        <v>8437213.1233100016</v>
      </c>
      <c r="E20" s="14">
        <v>29530819.675330002</v>
      </c>
      <c r="F20" s="14"/>
      <c r="G20" s="14">
        <v>143409909.74208</v>
      </c>
      <c r="H20" s="14">
        <v>1525297.2779999971</v>
      </c>
      <c r="I20" s="14">
        <v>0</v>
      </c>
      <c r="J20" s="14">
        <v>0</v>
      </c>
      <c r="K20" s="14">
        <v>71940000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2490627.6003299998</v>
      </c>
      <c r="T20" s="14">
        <v>2490627.6003299998</v>
      </c>
      <c r="U20" s="14">
        <v>74678029.722430006</v>
      </c>
      <c r="V20" s="18"/>
      <c r="W20" s="14">
        <v>190044326.64669999</v>
      </c>
      <c r="X20" s="14">
        <v>12453138.001639999</v>
      </c>
      <c r="Y20" s="14">
        <v>31519518.638904002</v>
      </c>
      <c r="Z20" s="14">
        <v>5500079.5771280015</v>
      </c>
      <c r="AA20" s="14">
        <v>58723779.841260001</v>
      </c>
      <c r="AB20" s="14">
        <v>5148576.0207680007</v>
      </c>
      <c r="AC20" s="14">
        <v>186516.48879000003</v>
      </c>
      <c r="AD20" s="14">
        <v>185957.52721000003</v>
      </c>
      <c r="AE20" s="14">
        <v>3822148.6256379997</v>
      </c>
      <c r="AF20" s="14">
        <v>460198.26248799986</v>
      </c>
      <c r="AG20" s="14">
        <v>8312142.8198000006</v>
      </c>
      <c r="AH20" s="14">
        <v>349914.26762000029</v>
      </c>
      <c r="AI20" s="14">
        <v>0</v>
      </c>
      <c r="AJ20" s="14">
        <v>0</v>
      </c>
      <c r="AK20" s="14">
        <v>0</v>
      </c>
      <c r="AL20" s="14">
        <v>0</v>
      </c>
      <c r="AM20" s="14">
        <v>5.7782399999999994</v>
      </c>
      <c r="AN20" s="14">
        <v>0</v>
      </c>
      <c r="AO20" s="14">
        <v>0</v>
      </c>
      <c r="AP20" s="14">
        <v>0</v>
      </c>
      <c r="AQ20" s="14">
        <v>193204.48435799999</v>
      </c>
      <c r="AR20" s="14">
        <v>0</v>
      </c>
      <c r="AS20" s="14">
        <v>257944.85949899998</v>
      </c>
      <c r="AT20" s="14">
        <v>257614.88074499997</v>
      </c>
      <c r="AU20" s="14">
        <v>2306235.8372299997</v>
      </c>
      <c r="AV20" s="14">
        <v>120125.98028999986</v>
      </c>
      <c r="AW20" s="14">
        <v>2445263.1196399997</v>
      </c>
      <c r="AX20" s="14">
        <v>2429883.9526499999</v>
      </c>
      <c r="AY20" s="14">
        <v>3233726.7848300003</v>
      </c>
      <c r="AZ20" s="14">
        <v>128942.18837000011</v>
      </c>
      <c r="BA20" s="14">
        <v>0</v>
      </c>
      <c r="BB20" s="14">
        <v>0</v>
      </c>
      <c r="BC20" s="18"/>
      <c r="BD20" s="18"/>
      <c r="BE20" s="14">
        <v>0</v>
      </c>
      <c r="BF20" s="14">
        <v>0</v>
      </c>
      <c r="BG20" s="14">
        <v>111000487.27819</v>
      </c>
      <c r="BH20" s="14">
        <v>14581292.657269999</v>
      </c>
      <c r="BI20" s="14">
        <v>287910.654935</v>
      </c>
      <c r="BJ20" s="14">
        <v>1.7132500000006985</v>
      </c>
      <c r="BK20" s="14">
        <v>1620501.9476199998</v>
      </c>
      <c r="BL20" s="14">
        <v>59866.23841499976</v>
      </c>
      <c r="BM20" s="14">
        <v>821.47450000000003</v>
      </c>
      <c r="BN20" s="14">
        <v>0</v>
      </c>
      <c r="BO20" s="15">
        <v>313837.72235</v>
      </c>
      <c r="BP20" s="14">
        <v>0</v>
      </c>
      <c r="BQ20" s="14">
        <v>21014511.378619999</v>
      </c>
      <c r="BR20" s="14">
        <v>21014354.937659997</v>
      </c>
      <c r="BS20" s="14">
        <v>3090261.6260500001</v>
      </c>
      <c r="BT20" s="14">
        <v>80103.286090000067</v>
      </c>
      <c r="BU20" s="14">
        <v>0</v>
      </c>
      <c r="BV20" s="14">
        <v>0</v>
      </c>
      <c r="BW20" s="14">
        <v>2466089.04379</v>
      </c>
      <c r="BX20" s="14">
        <v>2458120.1940199998</v>
      </c>
      <c r="BY20" s="14">
        <v>2998065.1899600001</v>
      </c>
      <c r="BZ20" s="14">
        <v>1322411.1616500004</v>
      </c>
      <c r="CA20" s="14">
        <v>31791999.037829999</v>
      </c>
      <c r="CB20" s="14">
        <v>24934857.531089999</v>
      </c>
      <c r="CC20" s="14">
        <v>79208488.240360007</v>
      </c>
      <c r="CD20" s="14">
        <v>3645323.16432</v>
      </c>
      <c r="CE20" s="16">
        <f t="shared" si="0"/>
        <v>239.92920000000001</v>
      </c>
      <c r="CF20" s="16">
        <f t="shared" si="0"/>
        <v>341.61959999999999</v>
      </c>
    </row>
    <row r="21" spans="1:84" ht="15" customHeight="1" x14ac:dyDescent="0.25">
      <c r="A21" s="12">
        <f t="shared" si="1"/>
        <v>12</v>
      </c>
      <c r="B21" s="13">
        <v>46128</v>
      </c>
      <c r="C21" s="14">
        <v>17020091.294329997</v>
      </c>
      <c r="D21" s="14">
        <v>7986848.9347499982</v>
      </c>
      <c r="E21" s="14">
        <v>29849898.744630001</v>
      </c>
      <c r="F21" s="14"/>
      <c r="G21" s="14">
        <v>143122672.69571999</v>
      </c>
      <c r="H21" s="14">
        <v>1527491.9654999971</v>
      </c>
      <c r="I21" s="14">
        <v>0</v>
      </c>
      <c r="J21" s="14">
        <v>0</v>
      </c>
      <c r="K21" s="14">
        <v>72940000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2378585.2250600001</v>
      </c>
      <c r="T21" s="14">
        <v>2378585.2250600001</v>
      </c>
      <c r="U21" s="14">
        <v>74678029.722430006</v>
      </c>
      <c r="V21" s="18"/>
      <c r="W21" s="14">
        <v>190633218.23730999</v>
      </c>
      <c r="X21" s="14">
        <v>11892926.12531</v>
      </c>
      <c r="Y21" s="14">
        <v>31590656.583416004</v>
      </c>
      <c r="Z21" s="14">
        <v>5482957.6474240031</v>
      </c>
      <c r="AA21" s="14">
        <v>59167121.446092002</v>
      </c>
      <c r="AB21" s="14">
        <v>5129631.8235839978</v>
      </c>
      <c r="AC21" s="14">
        <v>179867.46126000001</v>
      </c>
      <c r="AD21" s="14">
        <v>179309.54367000001</v>
      </c>
      <c r="AE21" s="14">
        <v>3494324.5552619998</v>
      </c>
      <c r="AF21" s="14">
        <v>461814.08895200002</v>
      </c>
      <c r="AG21" s="14">
        <v>8376473.4649799997</v>
      </c>
      <c r="AH21" s="14">
        <v>342741.92334000004</v>
      </c>
      <c r="AI21" s="14">
        <v>0</v>
      </c>
      <c r="AJ21" s="14">
        <v>0</v>
      </c>
      <c r="AK21" s="14">
        <v>0</v>
      </c>
      <c r="AL21" s="14">
        <v>0</v>
      </c>
      <c r="AM21" s="14">
        <v>5.7782399999999994</v>
      </c>
      <c r="AN21" s="14">
        <v>0</v>
      </c>
      <c r="AO21" s="14">
        <v>0</v>
      </c>
      <c r="AP21" s="14">
        <v>0</v>
      </c>
      <c r="AQ21" s="14">
        <v>194212.73041750002</v>
      </c>
      <c r="AR21" s="14">
        <v>0</v>
      </c>
      <c r="AS21" s="14">
        <v>193865.06504399999</v>
      </c>
      <c r="AT21" s="14">
        <v>193535.08628999998</v>
      </c>
      <c r="AU21" s="14">
        <v>2327929.9620400001</v>
      </c>
      <c r="AV21" s="14">
        <v>96696.348840000108</v>
      </c>
      <c r="AW21" s="14">
        <v>1282082.4148499998</v>
      </c>
      <c r="AX21" s="14">
        <v>1062909.4702699999</v>
      </c>
      <c r="AY21" s="14">
        <v>3286031.1063999999</v>
      </c>
      <c r="AZ21" s="14">
        <v>304775.61170999985</v>
      </c>
      <c r="BA21" s="14">
        <v>0</v>
      </c>
      <c r="BB21" s="14">
        <v>0</v>
      </c>
      <c r="BC21" s="18"/>
      <c r="BD21" s="18"/>
      <c r="BE21" s="14">
        <v>0</v>
      </c>
      <c r="BF21" s="14">
        <v>0</v>
      </c>
      <c r="BG21" s="14">
        <v>110092570.568</v>
      </c>
      <c r="BH21" s="14">
        <v>13254371.544090001</v>
      </c>
      <c r="BI21" s="14">
        <v>276739.65326500003</v>
      </c>
      <c r="BJ21" s="14">
        <v>1.7312600000150269</v>
      </c>
      <c r="BK21" s="14">
        <v>1438835.5141699999</v>
      </c>
      <c r="BL21" s="14">
        <v>60039.626089999882</v>
      </c>
      <c r="BM21" s="14">
        <v>0</v>
      </c>
      <c r="BN21" s="14">
        <v>0</v>
      </c>
      <c r="BO21" s="15">
        <v>314289.29054000002</v>
      </c>
      <c r="BP21" s="14">
        <v>0</v>
      </c>
      <c r="BQ21" s="14">
        <v>21855456.01058</v>
      </c>
      <c r="BR21" s="14">
        <v>21855297.4452</v>
      </c>
      <c r="BS21" s="14">
        <v>2633914.07871</v>
      </c>
      <c r="BT21" s="14">
        <v>87163.998649999965</v>
      </c>
      <c r="BU21" s="14">
        <v>0</v>
      </c>
      <c r="BV21" s="14">
        <v>0</v>
      </c>
      <c r="BW21" s="14">
        <v>1484657.1551799998</v>
      </c>
      <c r="BX21" s="14">
        <v>1483435.3019299998</v>
      </c>
      <c r="BY21" s="14">
        <v>3198154.7595600002</v>
      </c>
      <c r="BZ21" s="14">
        <v>1388427.3095700003</v>
      </c>
      <c r="CA21" s="14">
        <v>31202046.46201</v>
      </c>
      <c r="CB21" s="14">
        <v>24874365.41271</v>
      </c>
      <c r="CC21" s="14">
        <v>78890524.105989993</v>
      </c>
      <c r="CD21" s="14">
        <v>3313592.8860200001</v>
      </c>
      <c r="CE21" s="16">
        <f t="shared" si="0"/>
        <v>241.64269999999999</v>
      </c>
      <c r="CF21" s="16">
        <f t="shared" si="0"/>
        <v>358.91329999999999</v>
      </c>
    </row>
    <row r="22" spans="1:84" ht="15" customHeight="1" x14ac:dyDescent="0.25">
      <c r="A22" s="12">
        <f t="shared" si="1"/>
        <v>13</v>
      </c>
      <c r="B22" s="13">
        <v>46129</v>
      </c>
      <c r="C22" s="14">
        <v>16331890.15588</v>
      </c>
      <c r="D22" s="14">
        <v>6530094.3783</v>
      </c>
      <c r="E22" s="14">
        <v>29519031.090550002</v>
      </c>
      <c r="F22" s="14"/>
      <c r="G22" s="14">
        <v>143107589.95001</v>
      </c>
      <c r="H22" s="14">
        <v>1528036.2479999959</v>
      </c>
      <c r="I22" s="14">
        <v>0</v>
      </c>
      <c r="J22" s="14">
        <v>0</v>
      </c>
      <c r="K22" s="14">
        <v>72940000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2014532.65656</v>
      </c>
      <c r="T22" s="14">
        <v>2014532.65656</v>
      </c>
      <c r="U22" s="14">
        <v>74678029.722430006</v>
      </c>
      <c r="V22" s="18"/>
      <c r="W22" s="14">
        <v>189235014.13058999</v>
      </c>
      <c r="X22" s="14">
        <v>10072663.282880001</v>
      </c>
      <c r="Y22" s="14">
        <v>31484136.516619001</v>
      </c>
      <c r="Z22" s="14">
        <v>5477298.780478999</v>
      </c>
      <c r="AA22" s="14">
        <v>59499727.470152013</v>
      </c>
      <c r="AB22" s="14">
        <v>5058602.9128640061</v>
      </c>
      <c r="AC22" s="14">
        <v>170729.89858000001</v>
      </c>
      <c r="AD22" s="14">
        <v>170173.28645000001</v>
      </c>
      <c r="AE22" s="14">
        <v>3501771.5021439996</v>
      </c>
      <c r="AF22" s="14">
        <v>461508.65588399977</v>
      </c>
      <c r="AG22" s="14">
        <v>8455958.5521600004</v>
      </c>
      <c r="AH22" s="14">
        <v>352403.36667000083</v>
      </c>
      <c r="AI22" s="14">
        <v>0</v>
      </c>
      <c r="AJ22" s="14">
        <v>0</v>
      </c>
      <c r="AK22" s="14">
        <v>0</v>
      </c>
      <c r="AL22" s="14">
        <v>0</v>
      </c>
      <c r="AM22" s="14">
        <v>5.7782399999999994</v>
      </c>
      <c r="AN22" s="14">
        <v>0</v>
      </c>
      <c r="AO22" s="14">
        <v>0</v>
      </c>
      <c r="AP22" s="14">
        <v>0</v>
      </c>
      <c r="AQ22" s="14">
        <v>244131.75235549998</v>
      </c>
      <c r="AR22" s="14">
        <v>0</v>
      </c>
      <c r="AS22" s="14">
        <v>128644.89765899999</v>
      </c>
      <c r="AT22" s="14">
        <v>128353.607655</v>
      </c>
      <c r="AU22" s="14">
        <v>2645547.9328900003</v>
      </c>
      <c r="AV22" s="14">
        <v>251674.8826700002</v>
      </c>
      <c r="AW22" s="14">
        <v>1291118.2749599998</v>
      </c>
      <c r="AX22" s="14">
        <v>1054432.2191299999</v>
      </c>
      <c r="AY22" s="14">
        <v>3031717.2974300003</v>
      </c>
      <c r="AZ22" s="14">
        <v>138196.77570000011</v>
      </c>
      <c r="BA22" s="14">
        <v>0</v>
      </c>
      <c r="BB22" s="14">
        <v>0</v>
      </c>
      <c r="BC22" s="18"/>
      <c r="BD22" s="18"/>
      <c r="BE22" s="14">
        <v>0</v>
      </c>
      <c r="BF22" s="14">
        <v>0</v>
      </c>
      <c r="BG22" s="14">
        <v>110453489.87319</v>
      </c>
      <c r="BH22" s="14">
        <v>13092644.487500001</v>
      </c>
      <c r="BI22" s="14">
        <v>283965.74459000002</v>
      </c>
      <c r="BJ22" s="14">
        <v>1.7296600000045146</v>
      </c>
      <c r="BK22" s="14">
        <v>1443578.8443199999</v>
      </c>
      <c r="BL22" s="14">
        <v>58451.072834999963</v>
      </c>
      <c r="BM22" s="14">
        <v>0</v>
      </c>
      <c r="BN22" s="14">
        <v>0</v>
      </c>
      <c r="BO22" s="15">
        <v>314401.27944999997</v>
      </c>
      <c r="BP22" s="14">
        <v>0</v>
      </c>
      <c r="BQ22" s="14">
        <v>22406052.458489999</v>
      </c>
      <c r="BR22" s="14">
        <v>22405893.90811</v>
      </c>
      <c r="BS22" s="14">
        <v>2550156.6809999999</v>
      </c>
      <c r="BT22" s="14">
        <v>3406.6009399998002</v>
      </c>
      <c r="BU22" s="14">
        <v>0</v>
      </c>
      <c r="BV22" s="14">
        <v>0</v>
      </c>
      <c r="BW22" s="14">
        <v>1695886.1573399999</v>
      </c>
      <c r="BX22" s="14">
        <v>1695455.53363</v>
      </c>
      <c r="BY22" s="14">
        <v>4489745.6228799997</v>
      </c>
      <c r="BZ22" s="14">
        <v>2503299.8695999994</v>
      </c>
      <c r="CA22" s="14">
        <v>33183786.788070001</v>
      </c>
      <c r="CB22" s="14">
        <v>26666508.714779999</v>
      </c>
      <c r="CC22" s="14">
        <v>77269703.085120007</v>
      </c>
      <c r="CD22" s="14">
        <v>3273161.12188</v>
      </c>
      <c r="CE22" s="16">
        <f t="shared" si="0"/>
        <v>244.90199999999999</v>
      </c>
      <c r="CF22" s="16">
        <f t="shared" si="0"/>
        <v>307.73500000000001</v>
      </c>
    </row>
    <row r="23" spans="1:84" ht="15" customHeight="1" x14ac:dyDescent="0.25">
      <c r="A23" s="12">
        <f t="shared" si="1"/>
        <v>14</v>
      </c>
      <c r="B23" s="13">
        <v>46130</v>
      </c>
      <c r="C23" s="14">
        <v>15789524.489720002</v>
      </c>
      <c r="D23" s="14">
        <v>6260261.8667400014</v>
      </c>
      <c r="E23" s="14">
        <v>29533472.565979999</v>
      </c>
      <c r="F23" s="14"/>
      <c r="G23" s="14">
        <v>143184038.16740999</v>
      </c>
      <c r="H23" s="14">
        <v>1532306.2319999933</v>
      </c>
      <c r="I23" s="14">
        <v>0</v>
      </c>
      <c r="J23" s="14">
        <v>0</v>
      </c>
      <c r="K23" s="14">
        <v>72931000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1948142.0247</v>
      </c>
      <c r="T23" s="14">
        <v>1948142.0247</v>
      </c>
      <c r="U23" s="14">
        <v>74678029.722430006</v>
      </c>
      <c r="V23" s="18"/>
      <c r="W23" s="14">
        <v>188708147.52537</v>
      </c>
      <c r="X23" s="14">
        <v>9740710.1234300006</v>
      </c>
      <c r="Y23" s="14">
        <v>31321381.943843</v>
      </c>
      <c r="Z23" s="14">
        <v>5462909.5889199991</v>
      </c>
      <c r="AA23" s="14">
        <v>59877090.796149999</v>
      </c>
      <c r="AB23" s="14">
        <v>5113188.8766279947</v>
      </c>
      <c r="AC23" s="14">
        <v>160814.11991000001</v>
      </c>
      <c r="AD23" s="14">
        <v>160209.34053000002</v>
      </c>
      <c r="AE23" s="14">
        <v>3405105.0304679996</v>
      </c>
      <c r="AF23" s="14">
        <v>463561.46396799968</v>
      </c>
      <c r="AG23" s="14">
        <v>8327162.0814499995</v>
      </c>
      <c r="AH23" s="14">
        <v>347803.87796999986</v>
      </c>
      <c r="AI23" s="14">
        <v>0</v>
      </c>
      <c r="AJ23" s="14">
        <v>0</v>
      </c>
      <c r="AK23" s="14">
        <v>0</v>
      </c>
      <c r="AL23" s="14">
        <v>0</v>
      </c>
      <c r="AM23" s="14">
        <v>5.7782399999999994</v>
      </c>
      <c r="AN23" s="14">
        <v>0</v>
      </c>
      <c r="AO23" s="14">
        <v>0</v>
      </c>
      <c r="AP23" s="14">
        <v>0</v>
      </c>
      <c r="AQ23" s="14">
        <v>244524.48133150002</v>
      </c>
      <c r="AR23" s="14">
        <v>0</v>
      </c>
      <c r="AS23" s="14">
        <v>110163.94022399999</v>
      </c>
      <c r="AT23" s="14">
        <v>109872.65022</v>
      </c>
      <c r="AU23" s="14">
        <v>2759319.1279699998</v>
      </c>
      <c r="AV23" s="14">
        <v>97129.445679999888</v>
      </c>
      <c r="AW23" s="14">
        <v>830687.48161999998</v>
      </c>
      <c r="AX23" s="14">
        <v>830045.45378999994</v>
      </c>
      <c r="AY23" s="14">
        <v>3156102.1644199998</v>
      </c>
      <c r="AZ23" s="14">
        <v>107882.12479999987</v>
      </c>
      <c r="BA23" s="14">
        <v>0</v>
      </c>
      <c r="BB23" s="14">
        <v>0</v>
      </c>
      <c r="BC23" s="18"/>
      <c r="BD23" s="18"/>
      <c r="BE23" s="14">
        <v>0</v>
      </c>
      <c r="BF23" s="14">
        <v>0</v>
      </c>
      <c r="BG23" s="14">
        <v>110192356.94563</v>
      </c>
      <c r="BH23" s="14">
        <v>12692602.82251</v>
      </c>
      <c r="BI23" s="14">
        <v>283179.93792500003</v>
      </c>
      <c r="BJ23" s="14">
        <v>0.13702000003831927</v>
      </c>
      <c r="BK23" s="14">
        <v>1424747.7730749999</v>
      </c>
      <c r="BL23" s="14">
        <v>61435.504584999951</v>
      </c>
      <c r="BM23" s="14">
        <v>0</v>
      </c>
      <c r="BN23" s="14">
        <v>0</v>
      </c>
      <c r="BO23" s="15">
        <v>315279.85051000002</v>
      </c>
      <c r="BP23" s="14">
        <v>0</v>
      </c>
      <c r="BQ23" s="14">
        <v>24353627.368319999</v>
      </c>
      <c r="BR23" s="14">
        <v>23953468.832940001</v>
      </c>
      <c r="BS23" s="14">
        <v>2550168.02238</v>
      </c>
      <c r="BT23" s="14">
        <v>3417.9423199999146</v>
      </c>
      <c r="BU23" s="14">
        <v>0</v>
      </c>
      <c r="BV23" s="14">
        <v>0</v>
      </c>
      <c r="BW23" s="14">
        <v>721964.85266999993</v>
      </c>
      <c r="BX23" s="14">
        <v>721304.30336999998</v>
      </c>
      <c r="BY23" s="14">
        <v>4692333.5225399993</v>
      </c>
      <c r="BZ23" s="14">
        <v>2516687.4744799994</v>
      </c>
      <c r="CA23" s="14">
        <v>34341301.327420004</v>
      </c>
      <c r="CB23" s="14">
        <v>27256314.19472</v>
      </c>
      <c r="CC23" s="14">
        <v>75851055.618210003</v>
      </c>
      <c r="CD23" s="14">
        <v>3173150.7056300002</v>
      </c>
      <c r="CE23" s="16">
        <f t="shared" si="0"/>
        <v>248.7878</v>
      </c>
      <c r="CF23" s="16">
        <f t="shared" si="0"/>
        <v>306.97280000000001</v>
      </c>
    </row>
    <row r="24" spans="1:84" ht="15" customHeight="1" x14ac:dyDescent="0.25">
      <c r="A24" s="12">
        <f t="shared" si="1"/>
        <v>15</v>
      </c>
      <c r="B24" s="13">
        <v>46133</v>
      </c>
      <c r="C24" s="14">
        <v>16464796.417760001</v>
      </c>
      <c r="D24" s="14">
        <v>6093771.4065800011</v>
      </c>
      <c r="E24" s="14">
        <v>30766667.573260002</v>
      </c>
      <c r="F24" s="14"/>
      <c r="G24" s="14">
        <v>143470947.21898001</v>
      </c>
      <c r="H24" s="14">
        <v>1541348.3445000052</v>
      </c>
      <c r="I24" s="14">
        <v>0</v>
      </c>
      <c r="J24" s="14">
        <v>0</v>
      </c>
      <c r="K24" s="14">
        <v>67931000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1908779.9377900001</v>
      </c>
      <c r="T24" s="14">
        <v>1908779.9377900001</v>
      </c>
      <c r="U24" s="14">
        <v>74678029.722430006</v>
      </c>
      <c r="V24" s="18"/>
      <c r="W24" s="14">
        <v>185864161.42534</v>
      </c>
      <c r="X24" s="14">
        <v>9543899.6888500005</v>
      </c>
      <c r="Y24" s="14">
        <v>30869620.397376999</v>
      </c>
      <c r="Z24" s="14">
        <v>5536145.7798679974</v>
      </c>
      <c r="AA24" s="14">
        <v>61481660.067297995</v>
      </c>
      <c r="AB24" s="14">
        <v>6583036.123449997</v>
      </c>
      <c r="AC24" s="14">
        <v>219399.04385999998</v>
      </c>
      <c r="AD24" s="14">
        <v>218795.44962999999</v>
      </c>
      <c r="AE24" s="14">
        <v>3328991.9545719996</v>
      </c>
      <c r="AF24" s="14">
        <v>466597.30901199975</v>
      </c>
      <c r="AG24" s="14">
        <v>8864621.502799999</v>
      </c>
      <c r="AH24" s="14">
        <v>380439.29306999885</v>
      </c>
      <c r="AI24" s="14">
        <v>0</v>
      </c>
      <c r="AJ24" s="14">
        <v>0</v>
      </c>
      <c r="AK24" s="14">
        <v>0</v>
      </c>
      <c r="AL24" s="14">
        <v>0</v>
      </c>
      <c r="AM24" s="14">
        <v>5.7782399999999994</v>
      </c>
      <c r="AN24" s="14">
        <v>0</v>
      </c>
      <c r="AO24" s="14">
        <v>0</v>
      </c>
      <c r="AP24" s="14">
        <v>0</v>
      </c>
      <c r="AQ24" s="14">
        <v>239249.73905050001</v>
      </c>
      <c r="AR24" s="14">
        <v>0</v>
      </c>
      <c r="AS24" s="14">
        <v>46368.529920000001</v>
      </c>
      <c r="AT24" s="14">
        <v>46077.239915999999</v>
      </c>
      <c r="AU24" s="14">
        <v>2243512.4332699999</v>
      </c>
      <c r="AV24" s="14">
        <v>169456.24707999988</v>
      </c>
      <c r="AW24" s="14">
        <v>1805987.03795</v>
      </c>
      <c r="AX24" s="14">
        <v>1595909.7807699998</v>
      </c>
      <c r="AY24" s="14">
        <v>3260967.4755299999</v>
      </c>
      <c r="AZ24" s="14">
        <v>155407.54760000017</v>
      </c>
      <c r="BA24" s="14">
        <v>0</v>
      </c>
      <c r="BB24" s="14">
        <v>0</v>
      </c>
      <c r="BC24" s="18"/>
      <c r="BD24" s="18"/>
      <c r="BE24" s="14">
        <v>0</v>
      </c>
      <c r="BF24" s="14">
        <v>0</v>
      </c>
      <c r="BG24" s="14">
        <v>112360383.95987</v>
      </c>
      <c r="BH24" s="14">
        <v>15151864.770409999</v>
      </c>
      <c r="BI24" s="14">
        <v>276486.71834000002</v>
      </c>
      <c r="BJ24" s="14">
        <v>0.13783000002877088</v>
      </c>
      <c r="BK24" s="14">
        <v>1482159.9468149999</v>
      </c>
      <c r="BL24" s="14">
        <v>126641.75097999997</v>
      </c>
      <c r="BM24" s="14">
        <v>0</v>
      </c>
      <c r="BN24" s="14">
        <v>0</v>
      </c>
      <c r="BO24" s="15">
        <v>317140.31144000002</v>
      </c>
      <c r="BP24" s="14">
        <v>0</v>
      </c>
      <c r="BQ24" s="14">
        <v>27283092.80125</v>
      </c>
      <c r="BR24" s="14">
        <v>27282934.90583</v>
      </c>
      <c r="BS24" s="14">
        <v>2550191.4267500001</v>
      </c>
      <c r="BT24" s="14">
        <v>3441.3466900000349</v>
      </c>
      <c r="BU24" s="14">
        <v>0</v>
      </c>
      <c r="BV24" s="14">
        <v>0</v>
      </c>
      <c r="BW24" s="14">
        <v>1811044.76156</v>
      </c>
      <c r="BX24" s="14">
        <v>1808998.4625800001</v>
      </c>
      <c r="BY24" s="14">
        <v>5005334.550280001</v>
      </c>
      <c r="BZ24" s="14">
        <v>3206571.0570800006</v>
      </c>
      <c r="CA24" s="14">
        <v>38725450.516439997</v>
      </c>
      <c r="CB24" s="14">
        <v>32428587.66099</v>
      </c>
      <c r="CC24" s="14">
        <v>73634933.443430007</v>
      </c>
      <c r="CD24" s="14">
        <v>3787966.1926000002</v>
      </c>
      <c r="CE24" s="16">
        <f t="shared" si="0"/>
        <v>252.41300000000001</v>
      </c>
      <c r="CF24" s="16">
        <f t="shared" si="0"/>
        <v>251.95310000000001</v>
      </c>
    </row>
    <row r="25" spans="1:84" ht="15" customHeight="1" x14ac:dyDescent="0.25">
      <c r="A25" s="12">
        <f t="shared" si="1"/>
        <v>16</v>
      </c>
      <c r="B25" s="13">
        <v>46134</v>
      </c>
      <c r="C25" s="14">
        <v>15653196.617240001</v>
      </c>
      <c r="D25" s="14">
        <v>5926198.9897600003</v>
      </c>
      <c r="E25" s="14">
        <v>29674034.22521</v>
      </c>
      <c r="F25" s="14"/>
      <c r="G25" s="14">
        <v>143471035.31051001</v>
      </c>
      <c r="H25" s="14">
        <v>1548585.5460000038</v>
      </c>
      <c r="I25" s="14">
        <v>0</v>
      </c>
      <c r="J25" s="14">
        <v>0</v>
      </c>
      <c r="K25" s="14">
        <v>66431000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1868696.1339400003</v>
      </c>
      <c r="T25" s="14">
        <v>1868696.1339400003</v>
      </c>
      <c r="U25" s="14">
        <v>74678029.722430006</v>
      </c>
      <c r="V25" s="18"/>
      <c r="W25" s="14">
        <v>182419932.56446999</v>
      </c>
      <c r="X25" s="14">
        <v>9343480.6697000004</v>
      </c>
      <c r="Y25" s="14">
        <v>30744848.131084997</v>
      </c>
      <c r="Z25" s="14">
        <v>5484993.3684699982</v>
      </c>
      <c r="AA25" s="14">
        <v>60419203.944375999</v>
      </c>
      <c r="AB25" s="14">
        <v>6626301.3490040014</v>
      </c>
      <c r="AC25" s="14">
        <v>241419.63999999998</v>
      </c>
      <c r="AD25" s="14">
        <v>240818.94097999998</v>
      </c>
      <c r="AE25" s="14">
        <v>2940700.9797859997</v>
      </c>
      <c r="AF25" s="14">
        <v>463243.24807599955</v>
      </c>
      <c r="AG25" s="14">
        <v>8433691.2366599999</v>
      </c>
      <c r="AH25" s="14">
        <v>375193.61387000023</v>
      </c>
      <c r="AI25" s="14">
        <v>0</v>
      </c>
      <c r="AJ25" s="14">
        <v>0</v>
      </c>
      <c r="AK25" s="14">
        <v>0</v>
      </c>
      <c r="AL25" s="14">
        <v>0</v>
      </c>
      <c r="AM25" s="14">
        <v>5.7782399999999994</v>
      </c>
      <c r="AN25" s="14">
        <v>0</v>
      </c>
      <c r="AO25" s="14">
        <v>0</v>
      </c>
      <c r="AP25" s="14">
        <v>0</v>
      </c>
      <c r="AQ25" s="14">
        <v>229143.68954799999</v>
      </c>
      <c r="AR25" s="14">
        <v>0</v>
      </c>
      <c r="AS25" s="14">
        <v>46584.879629999996</v>
      </c>
      <c r="AT25" s="14">
        <v>46293.589625999994</v>
      </c>
      <c r="AU25" s="14">
        <v>2386709.6775599997</v>
      </c>
      <c r="AV25" s="14">
        <v>113531.72618999984</v>
      </c>
      <c r="AW25" s="14">
        <v>1659308.95771</v>
      </c>
      <c r="AX25" s="14">
        <v>1658506.77575</v>
      </c>
      <c r="AY25" s="14">
        <v>3226368.1290500001</v>
      </c>
      <c r="AZ25" s="14">
        <v>123396.83193999995</v>
      </c>
      <c r="BA25" s="14">
        <v>0</v>
      </c>
      <c r="BB25" s="14">
        <v>0</v>
      </c>
      <c r="BC25" s="18"/>
      <c r="BD25" s="18"/>
      <c r="BE25" s="14">
        <v>0</v>
      </c>
      <c r="BF25" s="14">
        <v>0</v>
      </c>
      <c r="BG25" s="14">
        <v>110327985.04365</v>
      </c>
      <c r="BH25" s="14">
        <v>15132279.443910001</v>
      </c>
      <c r="BI25" s="14">
        <v>278057.132315</v>
      </c>
      <c r="BJ25" s="14">
        <v>0.13848000000871252</v>
      </c>
      <c r="BK25" s="14">
        <v>1457614.4419550002</v>
      </c>
      <c r="BL25" s="14">
        <v>127274.75048500016</v>
      </c>
      <c r="BM25" s="14">
        <v>0</v>
      </c>
      <c r="BN25" s="14">
        <v>0</v>
      </c>
      <c r="BO25" s="15">
        <v>318629.40269999998</v>
      </c>
      <c r="BP25" s="14">
        <v>0</v>
      </c>
      <c r="BQ25" s="14">
        <v>27766114.950520001</v>
      </c>
      <c r="BR25" s="14">
        <v>27765957.070100002</v>
      </c>
      <c r="BS25" s="14">
        <v>3588567.48716</v>
      </c>
      <c r="BT25" s="14">
        <v>3450.151360000018</v>
      </c>
      <c r="BU25" s="14">
        <v>0</v>
      </c>
      <c r="BV25" s="14">
        <v>0</v>
      </c>
      <c r="BW25" s="14">
        <v>1658471.1907300001</v>
      </c>
      <c r="BX25" s="14">
        <v>1658078.0641800002</v>
      </c>
      <c r="BY25" s="14">
        <v>5045147.4757400006</v>
      </c>
      <c r="BZ25" s="14">
        <v>3231241.9492500005</v>
      </c>
      <c r="CA25" s="14">
        <v>40112602.081119999</v>
      </c>
      <c r="CB25" s="14">
        <v>32786002.123860002</v>
      </c>
      <c r="CC25" s="14">
        <v>70215382.962530002</v>
      </c>
      <c r="CD25" s="14">
        <v>3783069.8609799999</v>
      </c>
      <c r="CE25" s="16">
        <f t="shared" si="0"/>
        <v>259.8005</v>
      </c>
      <c r="CF25" s="16">
        <f t="shared" si="0"/>
        <v>246.98140000000001</v>
      </c>
    </row>
    <row r="26" spans="1:84" ht="15" customHeight="1" x14ac:dyDescent="0.25">
      <c r="A26" s="12">
        <f t="shared" si="1"/>
        <v>17</v>
      </c>
      <c r="B26" s="13">
        <v>46135</v>
      </c>
      <c r="C26" s="14">
        <v>17790933.108359996</v>
      </c>
      <c r="D26" s="14">
        <v>8617467.4266799968</v>
      </c>
      <c r="E26" s="14">
        <v>29092657.23054</v>
      </c>
      <c r="F26" s="14"/>
      <c r="G26" s="14">
        <v>143159103.20484999</v>
      </c>
      <c r="H26" s="14">
        <v>1549133.3400000036</v>
      </c>
      <c r="I26" s="14">
        <v>0</v>
      </c>
      <c r="J26" s="14">
        <v>0</v>
      </c>
      <c r="K26" s="14">
        <v>66431000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2541650.1916699996</v>
      </c>
      <c r="T26" s="14">
        <v>2541650.1916699996</v>
      </c>
      <c r="U26" s="14">
        <v>74678029.722430006</v>
      </c>
      <c r="V26" s="18"/>
      <c r="W26" s="14">
        <v>184337314.01299</v>
      </c>
      <c r="X26" s="14">
        <v>12708250.958350001</v>
      </c>
      <c r="Y26" s="14">
        <v>30849889.941441</v>
      </c>
      <c r="Z26" s="14">
        <v>5497247.7839469975</v>
      </c>
      <c r="AA26" s="14">
        <v>59282699.220004</v>
      </c>
      <c r="AB26" s="14">
        <v>6558057.2292120019</v>
      </c>
      <c r="AC26" s="14">
        <v>269088.34139999998</v>
      </c>
      <c r="AD26" s="14">
        <v>268490.14158</v>
      </c>
      <c r="AE26" s="14">
        <v>3110199.2363740001</v>
      </c>
      <c r="AF26" s="14">
        <v>462509.21460399986</v>
      </c>
      <c r="AG26" s="14">
        <v>8342192.9176900005</v>
      </c>
      <c r="AH26" s="14">
        <v>375209.28133000026</v>
      </c>
      <c r="AI26" s="14">
        <v>0</v>
      </c>
      <c r="AJ26" s="14">
        <v>0</v>
      </c>
      <c r="AK26" s="14">
        <v>0</v>
      </c>
      <c r="AL26" s="14">
        <v>0</v>
      </c>
      <c r="AM26" s="14">
        <v>5.7782399999999994</v>
      </c>
      <c r="AN26" s="14">
        <v>0</v>
      </c>
      <c r="AO26" s="14">
        <v>0</v>
      </c>
      <c r="AP26" s="14">
        <v>0</v>
      </c>
      <c r="AQ26" s="14">
        <v>198249.73157850001</v>
      </c>
      <c r="AR26" s="14">
        <v>0</v>
      </c>
      <c r="AS26" s="14">
        <v>46601.255445000003</v>
      </c>
      <c r="AT26" s="14">
        <v>46309.965441</v>
      </c>
      <c r="AU26" s="14">
        <v>2301182.9020099998</v>
      </c>
      <c r="AV26" s="14">
        <v>87465.768879999872</v>
      </c>
      <c r="AW26" s="14">
        <v>1772314.8031500001</v>
      </c>
      <c r="AX26" s="14">
        <v>1244933.5050599999</v>
      </c>
      <c r="AY26" s="14">
        <v>3919311.3629999999</v>
      </c>
      <c r="AZ26" s="14">
        <v>128967.51330999983</v>
      </c>
      <c r="BA26" s="14">
        <v>0</v>
      </c>
      <c r="BB26" s="14">
        <v>0</v>
      </c>
      <c r="BC26" s="18"/>
      <c r="BD26" s="18"/>
      <c r="BE26" s="14">
        <v>0</v>
      </c>
      <c r="BF26" s="14">
        <v>0</v>
      </c>
      <c r="BG26" s="14">
        <v>110091735.49033</v>
      </c>
      <c r="BH26" s="14">
        <v>14669190.40337</v>
      </c>
      <c r="BI26" s="14">
        <v>276549.88954499998</v>
      </c>
      <c r="BJ26" s="14">
        <v>0.13852999997470761</v>
      </c>
      <c r="BK26" s="14">
        <v>1385740.8974299999</v>
      </c>
      <c r="BL26" s="14">
        <v>100857.65666499986</v>
      </c>
      <c r="BM26" s="14">
        <v>0</v>
      </c>
      <c r="BN26" s="14">
        <v>0</v>
      </c>
      <c r="BO26" s="15">
        <v>318742.11411000002</v>
      </c>
      <c r="BP26" s="14">
        <v>0</v>
      </c>
      <c r="BQ26" s="14">
        <v>26588985.644270003</v>
      </c>
      <c r="BR26" s="14">
        <v>26588825.778850004</v>
      </c>
      <c r="BS26" s="14">
        <v>3098742.93475</v>
      </c>
      <c r="BT26" s="14">
        <v>3451.841899999883</v>
      </c>
      <c r="BU26" s="14">
        <v>0</v>
      </c>
      <c r="BV26" s="14">
        <v>0</v>
      </c>
      <c r="BW26" s="14">
        <v>1811925.0960500003</v>
      </c>
      <c r="BX26" s="14">
        <v>1807721.9543400002</v>
      </c>
      <c r="BY26" s="14">
        <v>2224735.5772000006</v>
      </c>
      <c r="BZ26" s="14">
        <v>379002.87925000064</v>
      </c>
      <c r="CA26" s="14">
        <v>35705422.153360002</v>
      </c>
      <c r="CB26" s="14">
        <v>28879860.249540001</v>
      </c>
      <c r="CC26" s="14">
        <v>74386313.336970001</v>
      </c>
      <c r="CD26" s="14">
        <v>3667297.60084</v>
      </c>
      <c r="CE26" s="16">
        <f t="shared" si="0"/>
        <v>247.8108</v>
      </c>
      <c r="CF26" s="16">
        <f t="shared" si="0"/>
        <v>346.529</v>
      </c>
    </row>
    <row r="27" spans="1:84" ht="15" customHeight="1" x14ac:dyDescent="0.25">
      <c r="A27" s="12">
        <f t="shared" si="1"/>
        <v>18</v>
      </c>
      <c r="B27" s="13">
        <v>46136</v>
      </c>
      <c r="C27" s="14">
        <v>18217610.909630001</v>
      </c>
      <c r="D27" s="14">
        <v>8417693.1866000015</v>
      </c>
      <c r="E27" s="14">
        <v>30187429.633189999</v>
      </c>
      <c r="F27" s="14"/>
      <c r="G27" s="14">
        <v>143092532.61905</v>
      </c>
      <c r="H27" s="14">
        <v>1541102.5394999981</v>
      </c>
      <c r="I27" s="14">
        <v>0</v>
      </c>
      <c r="J27" s="14">
        <v>0</v>
      </c>
      <c r="K27" s="14">
        <v>63431000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2489698.9315400003</v>
      </c>
      <c r="T27" s="14">
        <v>2489698.9315400003</v>
      </c>
      <c r="U27" s="14">
        <v>74678029.722430006</v>
      </c>
      <c r="V27" s="18"/>
      <c r="W27" s="14">
        <v>182740242.37097001</v>
      </c>
      <c r="X27" s="14">
        <v>12448494.65763</v>
      </c>
      <c r="Y27" s="14">
        <v>30856873.520339005</v>
      </c>
      <c r="Z27" s="14">
        <v>5468889.1416990021</v>
      </c>
      <c r="AA27" s="14">
        <v>58574398.090685993</v>
      </c>
      <c r="AB27" s="14">
        <v>6523499.1929759905</v>
      </c>
      <c r="AC27" s="14">
        <v>196847.01939999999</v>
      </c>
      <c r="AD27" s="14">
        <v>196251.32115999999</v>
      </c>
      <c r="AE27" s="14">
        <v>3587079.4196179998</v>
      </c>
      <c r="AF27" s="14">
        <v>459343.45706799976</v>
      </c>
      <c r="AG27" s="14">
        <v>8278997.6168400003</v>
      </c>
      <c r="AH27" s="14">
        <v>367335.77586999984</v>
      </c>
      <c r="AI27" s="14">
        <v>0</v>
      </c>
      <c r="AJ27" s="14">
        <v>0</v>
      </c>
      <c r="AK27" s="14">
        <v>0</v>
      </c>
      <c r="AL27" s="14">
        <v>0</v>
      </c>
      <c r="AM27" s="14">
        <v>5.7782399999999994</v>
      </c>
      <c r="AN27" s="14">
        <v>0</v>
      </c>
      <c r="AO27" s="14">
        <v>0</v>
      </c>
      <c r="AP27" s="14">
        <v>0</v>
      </c>
      <c r="AQ27" s="14">
        <v>190249.6023925</v>
      </c>
      <c r="AR27" s="14">
        <v>0</v>
      </c>
      <c r="AS27" s="14">
        <v>46361.181798000005</v>
      </c>
      <c r="AT27" s="14">
        <v>46069.891794000003</v>
      </c>
      <c r="AU27" s="14">
        <v>2477824.4666499998</v>
      </c>
      <c r="AV27" s="14">
        <v>279294.21500999993</v>
      </c>
      <c r="AW27" s="14">
        <v>1750720.30097</v>
      </c>
      <c r="AX27" s="14">
        <v>1106747.7526</v>
      </c>
      <c r="AY27" s="14">
        <v>3322456.2188999997</v>
      </c>
      <c r="AZ27" s="14">
        <v>200021.89180999994</v>
      </c>
      <c r="BA27" s="14">
        <v>0</v>
      </c>
      <c r="BB27" s="14">
        <v>0</v>
      </c>
      <c r="BC27" s="18"/>
      <c r="BD27" s="18"/>
      <c r="BE27" s="14">
        <v>0</v>
      </c>
      <c r="BF27" s="14">
        <v>0</v>
      </c>
      <c r="BG27" s="14">
        <v>109281813.21583</v>
      </c>
      <c r="BH27" s="14">
        <v>14647452.63998</v>
      </c>
      <c r="BI27" s="14">
        <v>278063.78474999999</v>
      </c>
      <c r="BJ27" s="14">
        <v>0.13781000000017229</v>
      </c>
      <c r="BK27" s="14">
        <v>1833325.8106249999</v>
      </c>
      <c r="BL27" s="14">
        <v>87422.964784999916</v>
      </c>
      <c r="BM27" s="14">
        <v>0</v>
      </c>
      <c r="BN27" s="14">
        <v>0</v>
      </c>
      <c r="BO27" s="15">
        <v>317089.73580999998</v>
      </c>
      <c r="BP27" s="14">
        <v>0</v>
      </c>
      <c r="BQ27" s="14">
        <v>26592169.884049997</v>
      </c>
      <c r="BR27" s="14">
        <v>26592010.342439998</v>
      </c>
      <c r="BS27" s="14">
        <v>3200884.5608999999</v>
      </c>
      <c r="BT27" s="14">
        <v>4194.6692200000398</v>
      </c>
      <c r="BU27" s="14">
        <v>0</v>
      </c>
      <c r="BV27" s="14">
        <v>0</v>
      </c>
      <c r="BW27" s="14">
        <v>1784544.8410399999</v>
      </c>
      <c r="BX27" s="14">
        <v>1782422.4952199999</v>
      </c>
      <c r="BY27" s="14">
        <v>2216474.31</v>
      </c>
      <c r="BZ27" s="14">
        <v>355526.8710300001</v>
      </c>
      <c r="CA27" s="14">
        <v>36222552.92718</v>
      </c>
      <c r="CB27" s="14">
        <v>28821577.48051</v>
      </c>
      <c r="CC27" s="14">
        <v>73059260.288650006</v>
      </c>
      <c r="CD27" s="14">
        <v>3661863.16</v>
      </c>
      <c r="CE27" s="16">
        <f t="shared" ref="CE27:CF31" si="2">ROUND(W27/CC27*100,4)</f>
        <v>250.12610000000001</v>
      </c>
      <c r="CF27" s="16">
        <f t="shared" si="2"/>
        <v>339.94970000000001</v>
      </c>
    </row>
    <row r="28" spans="1:84" ht="15" customHeight="1" x14ac:dyDescent="0.25">
      <c r="A28" s="12">
        <f t="shared" si="1"/>
        <v>19</v>
      </c>
      <c r="B28" s="13">
        <v>46137</v>
      </c>
      <c r="C28" s="14">
        <v>17656032.317219999</v>
      </c>
      <c r="D28" s="14">
        <v>8084396.0118899997</v>
      </c>
      <c r="E28" s="14">
        <v>31287438.695110001</v>
      </c>
      <c r="F28" s="14"/>
      <c r="G28" s="14">
        <v>142501629.55011001</v>
      </c>
      <c r="H28" s="14">
        <v>1542995.2380000055</v>
      </c>
      <c r="I28" s="14">
        <v>0</v>
      </c>
      <c r="J28" s="14">
        <v>0</v>
      </c>
      <c r="K28" s="14">
        <v>63931000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2406847.8124800003</v>
      </c>
      <c r="T28" s="14">
        <v>2406847.8124800003</v>
      </c>
      <c r="U28" s="14">
        <v>74678029.722430006</v>
      </c>
      <c r="V28" s="18"/>
      <c r="W28" s="14">
        <v>183104918.65248001</v>
      </c>
      <c r="X28" s="14">
        <v>12034239.06236</v>
      </c>
      <c r="Y28" s="14">
        <v>30874636.142590001</v>
      </c>
      <c r="Z28" s="14">
        <v>5441706.3834959976</v>
      </c>
      <c r="AA28" s="14">
        <v>58662710.884853996</v>
      </c>
      <c r="AB28" s="14">
        <v>6614634.4113019938</v>
      </c>
      <c r="AC28" s="14">
        <v>141700.14643999998</v>
      </c>
      <c r="AD28" s="14">
        <v>141107.21648999999</v>
      </c>
      <c r="AE28" s="14">
        <v>4243852.6693639997</v>
      </c>
      <c r="AF28" s="14">
        <v>458657.61694399989</v>
      </c>
      <c r="AG28" s="14">
        <v>8059886.8568600006</v>
      </c>
      <c r="AH28" s="14">
        <v>356270.20348000072</v>
      </c>
      <c r="AI28" s="14">
        <v>0</v>
      </c>
      <c r="AJ28" s="14">
        <v>0</v>
      </c>
      <c r="AK28" s="14">
        <v>0</v>
      </c>
      <c r="AL28" s="14">
        <v>0</v>
      </c>
      <c r="AM28" s="14">
        <v>5.7782399999999994</v>
      </c>
      <c r="AN28" s="14">
        <v>0</v>
      </c>
      <c r="AO28" s="14">
        <v>0</v>
      </c>
      <c r="AP28" s="14">
        <v>0</v>
      </c>
      <c r="AQ28" s="14">
        <v>201454.888129</v>
      </c>
      <c r="AR28" s="14">
        <v>0</v>
      </c>
      <c r="AS28" s="14">
        <v>46417.762338</v>
      </c>
      <c r="AT28" s="14">
        <v>46126.472333999998</v>
      </c>
      <c r="AU28" s="14">
        <v>3467215.6112599997</v>
      </c>
      <c r="AV28" s="14">
        <v>858046.3413999998</v>
      </c>
      <c r="AW28" s="14">
        <v>2420415.7505800002</v>
      </c>
      <c r="AX28" s="14">
        <v>2418999.6330900001</v>
      </c>
      <c r="AY28" s="14">
        <v>3868897.2707499997</v>
      </c>
      <c r="AZ28" s="14">
        <v>163305.51274999976</v>
      </c>
      <c r="BA28" s="14">
        <v>0</v>
      </c>
      <c r="BB28" s="14">
        <v>0</v>
      </c>
      <c r="BC28" s="18"/>
      <c r="BD28" s="18"/>
      <c r="BE28" s="14">
        <v>0</v>
      </c>
      <c r="BF28" s="14">
        <v>0</v>
      </c>
      <c r="BG28" s="14">
        <v>111987193.76141</v>
      </c>
      <c r="BH28" s="14">
        <v>16498853.79128</v>
      </c>
      <c r="BI28" s="14">
        <v>276568.83249</v>
      </c>
      <c r="BJ28" s="14">
        <v>0.13796999999613035</v>
      </c>
      <c r="BK28" s="14">
        <v>1804706.004375</v>
      </c>
      <c r="BL28" s="14">
        <v>87462.658785000051</v>
      </c>
      <c r="BM28" s="14">
        <v>0</v>
      </c>
      <c r="BN28" s="14">
        <v>0</v>
      </c>
      <c r="BO28" s="15">
        <v>317479.16820999997</v>
      </c>
      <c r="BP28" s="14">
        <v>0</v>
      </c>
      <c r="BQ28" s="14">
        <v>26344814.049000002</v>
      </c>
      <c r="BR28" s="14">
        <v>25944654.522390004</v>
      </c>
      <c r="BS28" s="14">
        <v>2622524.71991</v>
      </c>
      <c r="BT28" s="14">
        <v>4186.5263700000942</v>
      </c>
      <c r="BU28" s="14">
        <v>0</v>
      </c>
      <c r="BV28" s="14">
        <v>0</v>
      </c>
      <c r="BW28" s="14">
        <v>2301616.7209600001</v>
      </c>
      <c r="BX28" s="14">
        <v>2300572.5531299999</v>
      </c>
      <c r="BY28" s="14">
        <v>4449170.95187</v>
      </c>
      <c r="BZ28" s="14">
        <v>2451845.2365399995</v>
      </c>
      <c r="CA28" s="14">
        <v>38116880.446819998</v>
      </c>
      <c r="CB28" s="14">
        <v>30788721.635189999</v>
      </c>
      <c r="CC28" s="14">
        <v>73870313.314590007</v>
      </c>
      <c r="CD28" s="14">
        <v>4124713.4478199999</v>
      </c>
      <c r="CE28" s="16">
        <f t="shared" si="2"/>
        <v>247.87350000000001</v>
      </c>
      <c r="CF28" s="16">
        <f t="shared" si="2"/>
        <v>291.75940000000003</v>
      </c>
    </row>
    <row r="29" spans="1:84" ht="15" customHeight="1" x14ac:dyDescent="0.25">
      <c r="A29" s="12">
        <f t="shared" si="1"/>
        <v>20</v>
      </c>
      <c r="B29" s="13">
        <v>46140</v>
      </c>
      <c r="C29" s="14">
        <v>17781020.297820002</v>
      </c>
      <c r="D29" s="14">
        <v>7806568.6505900025</v>
      </c>
      <c r="E29" s="14">
        <v>29798684.742699999</v>
      </c>
      <c r="F29" s="14"/>
      <c r="G29" s="14">
        <v>142963699.01555002</v>
      </c>
      <c r="H29" s="14">
        <v>1545196.9485000074</v>
      </c>
      <c r="I29" s="14">
        <v>0</v>
      </c>
      <c r="J29" s="14">
        <v>0</v>
      </c>
      <c r="K29" s="14">
        <v>63931000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2337941.3997599995</v>
      </c>
      <c r="T29" s="14">
        <v>2337941.3997599995</v>
      </c>
      <c r="U29" s="14">
        <v>74678029.722430006</v>
      </c>
      <c r="V29" s="18"/>
      <c r="W29" s="14">
        <v>182134315.73341</v>
      </c>
      <c r="X29" s="14">
        <v>11689706.99886</v>
      </c>
      <c r="Y29" s="14">
        <v>30312529.294847004</v>
      </c>
      <c r="Z29" s="14">
        <v>5511505.9646860035</v>
      </c>
      <c r="AA29" s="14">
        <v>59927828.330308005</v>
      </c>
      <c r="AB29" s="14">
        <v>6748728.219104006</v>
      </c>
      <c r="AC29" s="14">
        <v>234829.95082999999</v>
      </c>
      <c r="AD29" s="14">
        <v>234240.05713999999</v>
      </c>
      <c r="AE29" s="14">
        <v>3941186.9003779995</v>
      </c>
      <c r="AF29" s="14">
        <v>454626.06150799966</v>
      </c>
      <c r="AG29" s="14">
        <v>7983993.9605999999</v>
      </c>
      <c r="AH29" s="14">
        <v>383154.98151000013</v>
      </c>
      <c r="AI29" s="14">
        <v>0</v>
      </c>
      <c r="AJ29" s="14">
        <v>0</v>
      </c>
      <c r="AK29" s="14">
        <v>0</v>
      </c>
      <c r="AL29" s="14">
        <v>0</v>
      </c>
      <c r="AM29" s="14">
        <v>5.7782399999999994</v>
      </c>
      <c r="AN29" s="14">
        <v>0</v>
      </c>
      <c r="AO29" s="14">
        <v>0</v>
      </c>
      <c r="AP29" s="14">
        <v>0</v>
      </c>
      <c r="AQ29" s="14">
        <v>197493.91414150002</v>
      </c>
      <c r="AR29" s="14">
        <v>0</v>
      </c>
      <c r="AS29" s="14">
        <v>291.29000400000001</v>
      </c>
      <c r="AT29" s="14">
        <v>0</v>
      </c>
      <c r="AU29" s="14">
        <v>2474943.3016699995</v>
      </c>
      <c r="AV29" s="14">
        <v>218855.95608999953</v>
      </c>
      <c r="AW29" s="14">
        <v>3479207.2324599996</v>
      </c>
      <c r="AX29" s="14">
        <v>2798354.4053999996</v>
      </c>
      <c r="AY29" s="14">
        <v>3249692.6782400003</v>
      </c>
      <c r="AZ29" s="14">
        <v>130159.1220300002</v>
      </c>
      <c r="BA29" s="14">
        <v>0</v>
      </c>
      <c r="BB29" s="14">
        <v>0</v>
      </c>
      <c r="BC29" s="18"/>
      <c r="BD29" s="18"/>
      <c r="BE29" s="14">
        <v>0</v>
      </c>
      <c r="BF29" s="14">
        <v>0</v>
      </c>
      <c r="BG29" s="14">
        <v>111802002.63172001</v>
      </c>
      <c r="BH29" s="14">
        <v>16479624.76747</v>
      </c>
      <c r="BI29" s="14">
        <v>236467.694185</v>
      </c>
      <c r="BJ29" s="14">
        <v>0.13817999999628228</v>
      </c>
      <c r="BK29" s="14">
        <v>1774386.8258549999</v>
      </c>
      <c r="BL29" s="14">
        <v>76769.921484999897</v>
      </c>
      <c r="BM29" s="14">
        <v>0</v>
      </c>
      <c r="BN29" s="14">
        <v>0</v>
      </c>
      <c r="BO29" s="15">
        <v>317932.18141000002</v>
      </c>
      <c r="BP29" s="14">
        <v>0</v>
      </c>
      <c r="BQ29" s="14">
        <v>24493265.549369998</v>
      </c>
      <c r="BR29" s="14">
        <v>24493105.630419999</v>
      </c>
      <c r="BS29" s="14">
        <v>2622583.9037200003</v>
      </c>
      <c r="BT29" s="14">
        <v>4200.6791300000623</v>
      </c>
      <c r="BU29" s="14">
        <v>0</v>
      </c>
      <c r="BV29" s="14">
        <v>0</v>
      </c>
      <c r="BW29" s="14">
        <v>3485345.4187100003</v>
      </c>
      <c r="BX29" s="14">
        <v>3483740.2601100001</v>
      </c>
      <c r="BY29" s="14">
        <v>4690899.4542299993</v>
      </c>
      <c r="BZ29" s="14">
        <v>2702262.1271099993</v>
      </c>
      <c r="CA29" s="14">
        <v>37620881.027479999</v>
      </c>
      <c r="CB29" s="14">
        <v>30760078.756439999</v>
      </c>
      <c r="CC29" s="14">
        <v>74181121.60424</v>
      </c>
      <c r="CD29" s="14">
        <v>4119906.1918700002</v>
      </c>
      <c r="CE29" s="16">
        <f t="shared" si="2"/>
        <v>245.5265</v>
      </c>
      <c r="CF29" s="16">
        <f t="shared" si="2"/>
        <v>283.73719999999997</v>
      </c>
    </row>
    <row r="30" spans="1:84" ht="15" customHeight="1" x14ac:dyDescent="0.25">
      <c r="A30" s="12">
        <f t="shared" si="1"/>
        <v>21</v>
      </c>
      <c r="B30" s="13">
        <v>46141</v>
      </c>
      <c r="C30" s="14">
        <v>19206123.084929999</v>
      </c>
      <c r="D30" s="14">
        <v>9530167.1930999998</v>
      </c>
      <c r="E30" s="14">
        <v>29942794.811489999</v>
      </c>
      <c r="F30" s="14"/>
      <c r="G30" s="14">
        <v>143028301.01462999</v>
      </c>
      <c r="H30" s="14">
        <v>1548199.2809999883</v>
      </c>
      <c r="I30" s="14">
        <v>0</v>
      </c>
      <c r="J30" s="14">
        <v>0</v>
      </c>
      <c r="K30" s="14">
        <v>63431000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2769591.6185300001</v>
      </c>
      <c r="T30" s="14">
        <v>2769591.6185300001</v>
      </c>
      <c r="U30" s="14">
        <v>74678029.722430006</v>
      </c>
      <c r="V30" s="18"/>
      <c r="W30" s="14">
        <v>183699780.80715001</v>
      </c>
      <c r="X30" s="14">
        <v>13847958.092630001</v>
      </c>
      <c r="Y30" s="14">
        <v>30189814.808786005</v>
      </c>
      <c r="Z30" s="14">
        <v>5456872.6701150043</v>
      </c>
      <c r="AA30" s="14">
        <v>60421184.721815996</v>
      </c>
      <c r="AB30" s="14">
        <v>6606640.941967994</v>
      </c>
      <c r="AC30" s="14">
        <v>243668.67307000002</v>
      </c>
      <c r="AD30" s="14">
        <v>243079.70526000002</v>
      </c>
      <c r="AE30" s="14">
        <v>4274917.0807159999</v>
      </c>
      <c r="AF30" s="14">
        <v>459307.11633599992</v>
      </c>
      <c r="AG30" s="14">
        <v>7697946.9348800005</v>
      </c>
      <c r="AH30" s="14">
        <v>379421.9089900002</v>
      </c>
      <c r="AI30" s="14">
        <v>0</v>
      </c>
      <c r="AJ30" s="14">
        <v>0</v>
      </c>
      <c r="AK30" s="14">
        <v>0</v>
      </c>
      <c r="AL30" s="14">
        <v>0</v>
      </c>
      <c r="AM30" s="14">
        <v>5.7782399999999994</v>
      </c>
      <c r="AN30" s="14">
        <v>0</v>
      </c>
      <c r="AO30" s="14">
        <v>0</v>
      </c>
      <c r="AP30" s="14">
        <v>0</v>
      </c>
      <c r="AQ30" s="14">
        <v>213155.8758865</v>
      </c>
      <c r="AR30" s="14">
        <v>0</v>
      </c>
      <c r="AS30" s="14">
        <v>39291.290003999995</v>
      </c>
      <c r="AT30" s="14">
        <v>0</v>
      </c>
      <c r="AU30" s="14">
        <v>2370497.8663000003</v>
      </c>
      <c r="AV30" s="14">
        <v>152052.87492000032</v>
      </c>
      <c r="AW30" s="14">
        <v>1383641.3596699999</v>
      </c>
      <c r="AX30" s="14">
        <v>1210530.6974200001</v>
      </c>
      <c r="AY30" s="14">
        <v>3666180.4393500001</v>
      </c>
      <c r="AZ30" s="14">
        <v>273298.97304000007</v>
      </c>
      <c r="BA30" s="14">
        <v>0</v>
      </c>
      <c r="BB30" s="14">
        <v>0</v>
      </c>
      <c r="BC30" s="18"/>
      <c r="BD30" s="18"/>
      <c r="BE30" s="14">
        <v>0</v>
      </c>
      <c r="BF30" s="14">
        <v>0</v>
      </c>
      <c r="BG30" s="14">
        <v>110500304.82872</v>
      </c>
      <c r="BH30" s="14">
        <v>14781204.88806</v>
      </c>
      <c r="BI30" s="14">
        <v>233043.79965999999</v>
      </c>
      <c r="BJ30" s="14">
        <v>0.62602999999762687</v>
      </c>
      <c r="BK30" s="14">
        <v>1755597.640935</v>
      </c>
      <c r="BL30" s="14">
        <v>72878.152704999971</v>
      </c>
      <c r="BM30" s="14">
        <v>0</v>
      </c>
      <c r="BN30" s="14">
        <v>0</v>
      </c>
      <c r="BO30" s="15">
        <v>318549.92668999999</v>
      </c>
      <c r="BP30" s="14">
        <v>0</v>
      </c>
      <c r="BQ30" s="14">
        <v>24553045.739739999</v>
      </c>
      <c r="BR30" s="14">
        <v>24552885.850789998</v>
      </c>
      <c r="BS30" s="14">
        <v>3219540.9825400002</v>
      </c>
      <c r="BT30" s="14">
        <v>4218.4697400000878</v>
      </c>
      <c r="BU30" s="14">
        <v>0</v>
      </c>
      <c r="BV30" s="14">
        <v>0</v>
      </c>
      <c r="BW30" s="14">
        <v>1292350.4305400001</v>
      </c>
      <c r="BX30" s="14">
        <v>1290240.8237300001</v>
      </c>
      <c r="BY30" s="14">
        <v>2262592.5905300002</v>
      </c>
      <c r="BZ30" s="14">
        <v>387947.28223000013</v>
      </c>
      <c r="CA30" s="14">
        <v>33634721.110639997</v>
      </c>
      <c r="CB30" s="14">
        <v>26308171.205230001</v>
      </c>
      <c r="CC30" s="14">
        <v>76865583.718079999</v>
      </c>
      <c r="CD30" s="14">
        <v>3695301.2220200002</v>
      </c>
      <c r="CE30" s="16">
        <f t="shared" si="2"/>
        <v>238.98830000000001</v>
      </c>
      <c r="CF30" s="16">
        <f t="shared" si="2"/>
        <v>374.745</v>
      </c>
    </row>
    <row r="31" spans="1:84" ht="15" customHeight="1" x14ac:dyDescent="0.25">
      <c r="A31" s="12">
        <f t="shared" si="1"/>
        <v>22</v>
      </c>
      <c r="B31" s="13">
        <v>46142</v>
      </c>
      <c r="C31" s="14">
        <v>18436438.258359998</v>
      </c>
      <c r="D31" s="14">
        <v>9227766.6647299994</v>
      </c>
      <c r="E31" s="14">
        <v>28520928.461509999</v>
      </c>
      <c r="F31" s="14"/>
      <c r="G31" s="14">
        <v>142286134.74737</v>
      </c>
      <c r="H31" s="14">
        <v>1547640.9524999857</v>
      </c>
      <c r="I31" s="14">
        <v>0</v>
      </c>
      <c r="J31" s="14">
        <v>0</v>
      </c>
      <c r="K31" s="14">
        <v>71931000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2693851.9043000001</v>
      </c>
      <c r="T31" s="14">
        <v>2693851.9043000001</v>
      </c>
      <c r="U31" s="14">
        <v>74678029.722430006</v>
      </c>
      <c r="V31" s="18"/>
      <c r="W31" s="14">
        <v>189190323.64912</v>
      </c>
      <c r="X31" s="14">
        <v>13469259.521539999</v>
      </c>
      <c r="Y31" s="14">
        <v>30348325.173953004</v>
      </c>
      <c r="Z31" s="14">
        <v>5457558.1821890036</v>
      </c>
      <c r="AA31" s="14">
        <v>61405082.215012006</v>
      </c>
      <c r="AB31" s="14">
        <v>6250143.9781500055</v>
      </c>
      <c r="AC31" s="14">
        <v>219943.42291000002</v>
      </c>
      <c r="AD31" s="14">
        <v>219356.15314000001</v>
      </c>
      <c r="AE31" s="14">
        <v>5545201.6846620003</v>
      </c>
      <c r="AF31" s="14">
        <v>457778.84963199985</v>
      </c>
      <c r="AG31" s="14">
        <v>7742208.7160900002</v>
      </c>
      <c r="AH31" s="14">
        <v>386014.48480000009</v>
      </c>
      <c r="AI31" s="14">
        <v>0</v>
      </c>
      <c r="AJ31" s="14">
        <v>0</v>
      </c>
      <c r="AK31" s="14">
        <v>0</v>
      </c>
      <c r="AL31" s="14">
        <v>0</v>
      </c>
      <c r="AM31" s="14">
        <v>5.7782399999999994</v>
      </c>
      <c r="AN31" s="14">
        <v>0</v>
      </c>
      <c r="AO31" s="14">
        <v>0</v>
      </c>
      <c r="AP31" s="14">
        <v>0</v>
      </c>
      <c r="AQ31" s="14">
        <v>205840.87929750001</v>
      </c>
      <c r="AR31" s="14">
        <v>0</v>
      </c>
      <c r="AS31" s="14">
        <v>39330.896303999994</v>
      </c>
      <c r="AT31" s="14">
        <v>0</v>
      </c>
      <c r="AU31" s="14">
        <v>2472885.4826500001</v>
      </c>
      <c r="AV31" s="14">
        <v>227863.89403000008</v>
      </c>
      <c r="AW31" s="14">
        <v>2338451.0912500001</v>
      </c>
      <c r="AX31" s="14">
        <v>1490343.5852300001</v>
      </c>
      <c r="AY31" s="14">
        <v>4988504.7548500011</v>
      </c>
      <c r="AZ31" s="14">
        <v>1842441.061100001</v>
      </c>
      <c r="BA31" s="14">
        <v>0</v>
      </c>
      <c r="BB31" s="14">
        <v>0</v>
      </c>
      <c r="BC31" s="18"/>
      <c r="BD31" s="18"/>
      <c r="BE31" s="14">
        <v>0</v>
      </c>
      <c r="BF31" s="14">
        <v>0</v>
      </c>
      <c r="BG31" s="14">
        <v>115305780.09522</v>
      </c>
      <c r="BH31" s="14">
        <v>16331500.188279999</v>
      </c>
      <c r="BI31" s="14">
        <v>231833.64199999999</v>
      </c>
      <c r="BJ31" s="14">
        <v>0.67501999999512918</v>
      </c>
      <c r="BK31" s="14">
        <v>1751155.5964350002</v>
      </c>
      <c r="BL31" s="14">
        <v>54784.504850000107</v>
      </c>
      <c r="BM31" s="14">
        <v>0</v>
      </c>
      <c r="BN31" s="14">
        <v>0</v>
      </c>
      <c r="BO31" s="15">
        <v>318435.04775000003</v>
      </c>
      <c r="BP31" s="14">
        <v>0</v>
      </c>
      <c r="BQ31" s="14">
        <v>25151951.653760001</v>
      </c>
      <c r="BR31" s="14">
        <v>25151791.906440001</v>
      </c>
      <c r="BS31" s="14">
        <v>2056769.76043</v>
      </c>
      <c r="BT31" s="14">
        <v>4197.6538599999622</v>
      </c>
      <c r="BU31" s="14">
        <v>0</v>
      </c>
      <c r="BV31" s="14">
        <v>0</v>
      </c>
      <c r="BW31" s="14">
        <v>2663870.5148400003</v>
      </c>
      <c r="BX31" s="14">
        <v>2663277.5948400004</v>
      </c>
      <c r="BY31" s="14">
        <v>2322057.4465999999</v>
      </c>
      <c r="BZ31" s="14">
        <v>381344.56407999998</v>
      </c>
      <c r="CA31" s="14">
        <v>34496073.661820002</v>
      </c>
      <c r="CB31" s="14">
        <v>28255396.899099998</v>
      </c>
      <c r="CC31" s="14">
        <v>80809706.433400005</v>
      </c>
      <c r="CD31" s="14">
        <v>4082875.0470699999</v>
      </c>
      <c r="CE31" s="16">
        <f t="shared" si="2"/>
        <v>234.1183</v>
      </c>
      <c r="CF31" s="16">
        <f t="shared" si="2"/>
        <v>329.89640000000003</v>
      </c>
    </row>
    <row r="32" spans="1:84" ht="15" customHeight="1" x14ac:dyDescent="0.25">
      <c r="A32" s="12">
        <v>23</v>
      </c>
      <c r="B32" s="13">
        <v>46143</v>
      </c>
      <c r="C32" s="19" t="s">
        <v>50</v>
      </c>
      <c r="D32" s="19" t="s">
        <v>50</v>
      </c>
      <c r="E32" s="19" t="s">
        <v>50</v>
      </c>
      <c r="F32" s="19" t="s">
        <v>50</v>
      </c>
      <c r="G32" s="19" t="s">
        <v>50</v>
      </c>
      <c r="H32" s="19" t="s">
        <v>50</v>
      </c>
      <c r="I32" s="19" t="s">
        <v>50</v>
      </c>
      <c r="J32" s="19" t="s">
        <v>50</v>
      </c>
      <c r="K32" s="19" t="s">
        <v>50</v>
      </c>
      <c r="L32" s="19" t="s">
        <v>50</v>
      </c>
      <c r="M32" s="19" t="s">
        <v>50</v>
      </c>
      <c r="N32" s="19" t="s">
        <v>50</v>
      </c>
      <c r="O32" s="19" t="s">
        <v>50</v>
      </c>
      <c r="P32" s="19" t="s">
        <v>50</v>
      </c>
      <c r="Q32" s="19" t="s">
        <v>50</v>
      </c>
      <c r="R32" s="19" t="s">
        <v>50</v>
      </c>
      <c r="S32" s="19" t="s">
        <v>50</v>
      </c>
      <c r="T32" s="19" t="s">
        <v>50</v>
      </c>
      <c r="U32" s="19" t="s">
        <v>50</v>
      </c>
      <c r="V32" s="19" t="s">
        <v>50</v>
      </c>
      <c r="W32" s="19" t="s">
        <v>50</v>
      </c>
      <c r="X32" s="19" t="s">
        <v>50</v>
      </c>
      <c r="Y32" s="19" t="s">
        <v>50</v>
      </c>
      <c r="Z32" s="19" t="s">
        <v>50</v>
      </c>
      <c r="AA32" s="19" t="s">
        <v>50</v>
      </c>
      <c r="AB32" s="19" t="s">
        <v>50</v>
      </c>
      <c r="AC32" s="19" t="s">
        <v>50</v>
      </c>
      <c r="AD32" s="19" t="s">
        <v>50</v>
      </c>
      <c r="AE32" s="19" t="s">
        <v>50</v>
      </c>
      <c r="AF32" s="19" t="s">
        <v>50</v>
      </c>
      <c r="AG32" s="19" t="s">
        <v>50</v>
      </c>
      <c r="AH32" s="19" t="s">
        <v>50</v>
      </c>
      <c r="AI32" s="19" t="s">
        <v>50</v>
      </c>
      <c r="AJ32" s="19" t="s">
        <v>50</v>
      </c>
      <c r="AK32" s="19" t="s">
        <v>50</v>
      </c>
      <c r="AL32" s="19" t="s">
        <v>50</v>
      </c>
      <c r="AM32" s="19" t="s">
        <v>50</v>
      </c>
      <c r="AN32" s="19" t="s">
        <v>50</v>
      </c>
      <c r="AO32" s="19" t="s">
        <v>50</v>
      </c>
      <c r="AP32" s="19" t="s">
        <v>50</v>
      </c>
      <c r="AQ32" s="19" t="s">
        <v>50</v>
      </c>
      <c r="AR32" s="19" t="s">
        <v>50</v>
      </c>
      <c r="AS32" s="19" t="s">
        <v>50</v>
      </c>
      <c r="AT32" s="19" t="s">
        <v>50</v>
      </c>
      <c r="AU32" s="19" t="s">
        <v>50</v>
      </c>
      <c r="AV32" s="19" t="s">
        <v>50</v>
      </c>
      <c r="AW32" s="19" t="s">
        <v>50</v>
      </c>
      <c r="AX32" s="19" t="s">
        <v>50</v>
      </c>
      <c r="AY32" s="19" t="s">
        <v>50</v>
      </c>
      <c r="AZ32" s="19" t="s">
        <v>50</v>
      </c>
      <c r="BA32" s="19" t="s">
        <v>50</v>
      </c>
      <c r="BB32" s="19" t="s">
        <v>50</v>
      </c>
      <c r="BC32" s="19" t="s">
        <v>50</v>
      </c>
      <c r="BD32" s="19" t="s">
        <v>50</v>
      </c>
      <c r="BE32" s="19" t="s">
        <v>50</v>
      </c>
      <c r="BF32" s="19" t="s">
        <v>50</v>
      </c>
      <c r="BG32" s="19" t="s">
        <v>50</v>
      </c>
      <c r="BH32" s="19" t="s">
        <v>50</v>
      </c>
      <c r="BI32" s="19" t="s">
        <v>50</v>
      </c>
      <c r="BJ32" s="19" t="s">
        <v>50</v>
      </c>
      <c r="BK32" s="19" t="s">
        <v>50</v>
      </c>
      <c r="BL32" s="19" t="s">
        <v>50</v>
      </c>
      <c r="BM32" s="19" t="s">
        <v>50</v>
      </c>
      <c r="BN32" s="19" t="s">
        <v>50</v>
      </c>
      <c r="BO32" s="19" t="s">
        <v>50</v>
      </c>
      <c r="BP32" s="19" t="s">
        <v>50</v>
      </c>
      <c r="BQ32" s="19" t="s">
        <v>50</v>
      </c>
      <c r="BR32" s="19" t="s">
        <v>50</v>
      </c>
      <c r="BS32" s="19" t="s">
        <v>50</v>
      </c>
      <c r="BT32" s="19" t="s">
        <v>50</v>
      </c>
      <c r="BU32" s="19" t="s">
        <v>50</v>
      </c>
      <c r="BV32" s="19" t="s">
        <v>50</v>
      </c>
      <c r="BW32" s="19" t="s">
        <v>50</v>
      </c>
      <c r="BX32" s="19" t="s">
        <v>50</v>
      </c>
      <c r="BY32" s="19" t="s">
        <v>50</v>
      </c>
      <c r="BZ32" s="19" t="s">
        <v>50</v>
      </c>
      <c r="CA32" s="19" t="s">
        <v>50</v>
      </c>
      <c r="CB32" s="19" t="s">
        <v>50</v>
      </c>
      <c r="CC32" s="19" t="s">
        <v>50</v>
      </c>
      <c r="CD32" s="19" t="s">
        <v>50</v>
      </c>
      <c r="CE32" s="16">
        <f>AVERAGE(CE10:CE31)</f>
        <v>243.27736818181819</v>
      </c>
      <c r="CF32" s="16">
        <f>AVERAGE(CF10:CF31)</f>
        <v>326.82159999999993</v>
      </c>
    </row>
    <row r="33" spans="2:84" ht="15" customHeight="1" x14ac:dyDescent="0.2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2"/>
      <c r="CF33" s="22"/>
    </row>
    <row r="35" spans="2:84" x14ac:dyDescent="0.25">
      <c r="B35" s="20"/>
    </row>
  </sheetData>
  <mergeCells count="47">
    <mergeCell ref="AX2:AZ2"/>
    <mergeCell ref="A6:A8"/>
    <mergeCell ref="B6:B8"/>
    <mergeCell ref="C6:X6"/>
    <mergeCell ref="Y6:BH6"/>
    <mergeCell ref="S7:T7"/>
    <mergeCell ref="U7:V7"/>
    <mergeCell ref="W7:X7"/>
    <mergeCell ref="Y7:Z7"/>
    <mergeCell ref="AK7:AL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BI6:CB6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Єлизавета Олегівна</dc:creator>
  <cp:lastModifiedBy>Рибакова Олена Олександрівна</cp:lastModifiedBy>
  <dcterms:created xsi:type="dcterms:W3CDTF">2026-05-06T09:13:23Z</dcterms:created>
  <dcterms:modified xsi:type="dcterms:W3CDTF">2026-05-06T09:26:22Z</dcterms:modified>
</cp:coreProperties>
</file>