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6\01042026\"/>
    </mc:Choice>
  </mc:AlternateContent>
  <xr:revisionPtr revIDLastSave="0" documentId="8_{3BF1CB52-6271-4CA1-8BF3-53890A33E9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" sheetId="1" r:id="rId1"/>
  </sheets>
  <definedNames>
    <definedName name="__FT1__">Form!$A$9:$W$9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8" i="1" l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</calcChain>
</file>

<file path=xl/sharedStrings.xml><?xml version="1.0" encoding="utf-8"?>
<sst xmlns="http://schemas.openxmlformats.org/spreadsheetml/2006/main" count="129" uniqueCount="114">
  <si>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</si>
  <si>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</si>
  <si>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</si>
  <si>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</si>
  <si>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</si>
  <si>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</si>
  <si>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кредитами, наданими суб’єктам господарювання</t>
  </si>
  <si>
    <t>Залишки коштів за непрацюючими кредитами, наданими суб’єктам господарювання</t>
  </si>
  <si>
    <t>Сума експозиції під ризиком за  кредитами, наданими суб’єктам господарювання</t>
  </si>
  <si>
    <t>Сума експозиції під ризиком за непрацюючими кредитами, наданими суб’єктам господарювання</t>
  </si>
  <si>
    <t>усього</t>
  </si>
  <si>
    <t>національна валюта</t>
  </si>
  <si>
    <t>іноземна валюта</t>
  </si>
  <si>
    <t xml:space="preserve">У таблиці зазначається інформація за даними файла з показниками сатистичної звітності D5X “Дані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 </t>
  </si>
  <si>
    <t>У колонках 5-10 таблиці зазначаються суми залишків коштів за кредитами наданими суб’єктам господарювання, що обліковуються на балансових рахунках класу “2. Операції з клієнтами”  (основна сума, дисконт, премія, переоцінка, нараховані доходи), усього і в розрізі національної та іноземної валют.</t>
  </si>
  <si>
    <t>У колонках 8–10 таблиці зазначаються залишки коштів за кредитами, що є непрацюючими, усього і в розрізі національної та іноземної валют.</t>
  </si>
  <si>
    <t>У колонках 11-16 вказується сума експозиції під ризиком за кредитами наданими суб’єктам господарювання, що обліковуються на балансових рахунках класу “2. Операції з клієнтами” (основна сума та нараховані доходи), усього і в розрізі національної та іноземної валют.</t>
  </si>
  <si>
    <t xml:space="preserve">У колонках 14-16 вказується сума експозиції під ризиком за непрацюючими кредитами, усього і в розрізі національної та іноземної валют. </t>
  </si>
  <si>
    <t>станом на</t>
  </si>
  <si>
    <t>року</t>
  </si>
  <si>
    <t>Залишки коштів за дефолтними кредитами, наданими суб’єктам господарювання</t>
  </si>
  <si>
    <t>Сума експозиції під ризиком за дефолтними кредитами, наданими суб’єктам господарювання</t>
  </si>
  <si>
    <t xml:space="preserve">До непрацюючих кредитів відносяться кредити, для яких значення кодів класу боржника S080 дорівнюють “J”, “Q” відповідно до довідника S080. </t>
  </si>
  <si>
    <t>Розподіл кредитів, наданих суб’єктам господарювання у національній та іноземній валютах за видами економічної діяльності, що класифікуються за розділами, із них дефолтних відповідно до Положення № 351 та непрацюючих відповідно до Положення № 97,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</si>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</sst>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Border="1" applyAlignment="1">
      <alignment vertical="center" wrapText="1"/>
    </xf>
    <xf numFmtId="0" fontId="5" fillId="0" borderId="0" xfId="0" applyFont="1" applyAlignment="1">
      <alignment vertical="top"/>
    </xf>
    <xf numFmtId="49" fontId="7" fillId="0" borderId="5" xfId="0" applyNumberFormat="1" applyFont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 wrapText="1"/>
    </xf>
    <xf numFmtId="0" fontId="11" fillId="3" borderId="5" xfId="0" applyFont="1" applyFill="1" applyBorder="1" applyAlignment="1">
      <alignment vertical="center"/>
    </xf>
    <xf numFmtId="0" fontId="10" fillId="0" borderId="0" xfId="0" applyFont="1"/>
    <xf numFmtId="0" fontId="9" fillId="0" borderId="0" xfId="0" applyFont="1" applyAlignment="1">
      <alignment vertical="center" wrapText="1"/>
    </xf>
    <xf numFmtId="22" fontId="0" fillId="0" borderId="0" xfId="0" applyNumberFormat="1" applyAlignment="1">
      <alignment horizontal="left"/>
    </xf>
    <xf numFmtId="0" fontId="5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2" borderId="4" xfId="0" applyNumberFormat="1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center" wrapText="1"/>
    </xf>
    <xf numFmtId="4" fontId="6" fillId="2" borderId="10" xfId="0" applyNumberFormat="1" applyFont="1" applyFill="1" applyBorder="1" applyAlignment="1">
      <alignment horizontal="center" wrapText="1"/>
    </xf>
    <xf numFmtId="4" fontId="6" fillId="2" borderId="8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5"/>
  <sheetViews>
    <sheetView tabSelected="1" workbookViewId="0"/>
  </sheetViews>
  <sheetFormatPr defaultColWidth="9.140625" defaultRowHeight="15" x14ac:dyDescent="0.25"/>
  <cols>
    <col min="1" max="1" width="1.85546875" customWidth="1"/>
    <col min="2" max="2" width="8.5703125" customWidth="1"/>
    <col min="3" max="3" width="15.140625" customWidth="1"/>
    <col min="4" max="4" width="11.5703125" customWidth="1"/>
    <col min="5" max="5" width="52.7109375" customWidth="1"/>
    <col min="6" max="23" width="13.5703125" customWidth="1"/>
  </cols>
  <sheetData>
    <row r="1" spans="1:24" x14ac:dyDescent="0.25">
      <c r="B1" s="22">
        <v>46128.4812159375</v>
      </c>
      <c r="C1" s="22"/>
    </row>
    <row r="2" spans="1:24" ht="15.75" customHeight="1" x14ac:dyDescent="0.25">
      <c r="B2" s="21"/>
      <c r="C2" s="38" t="s">
        <v>23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21"/>
      <c r="W2" s="21"/>
    </row>
    <row r="3" spans="1:24" ht="18.75" customHeight="1" x14ac:dyDescent="0.3">
      <c r="B3" s="34" t="s">
        <v>18</v>
      </c>
      <c r="C3" s="34"/>
      <c r="D3" s="17">
        <v>46113</v>
      </c>
      <c r="E3" s="18" t="s">
        <v>19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ht="12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3"/>
      <c r="W4" s="8" t="s">
        <v>0</v>
      </c>
    </row>
    <row r="5" spans="1:24" ht="12" customHeigh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/>
      <c r="W5" s="8" t="s">
        <v>1</v>
      </c>
    </row>
    <row r="6" spans="1:24" ht="28.5" customHeight="1" x14ac:dyDescent="0.25">
      <c r="B6" s="24" t="s">
        <v>2</v>
      </c>
      <c r="C6" s="26" t="s">
        <v>3</v>
      </c>
      <c r="D6" s="28" t="s">
        <v>4</v>
      </c>
      <c r="E6" s="24" t="s">
        <v>5</v>
      </c>
      <c r="F6" s="30" t="s">
        <v>6</v>
      </c>
      <c r="G6" s="31"/>
      <c r="H6" s="32"/>
      <c r="I6" s="35" t="s">
        <v>20</v>
      </c>
      <c r="J6" s="36"/>
      <c r="K6" s="37"/>
      <c r="L6" s="30" t="s">
        <v>7</v>
      </c>
      <c r="M6" s="31"/>
      <c r="N6" s="32"/>
      <c r="O6" s="33" t="s">
        <v>8</v>
      </c>
      <c r="P6" s="33"/>
      <c r="Q6" s="33"/>
      <c r="R6" s="35" t="s">
        <v>21</v>
      </c>
      <c r="S6" s="36"/>
      <c r="T6" s="37"/>
      <c r="U6" s="33" t="s">
        <v>9</v>
      </c>
      <c r="V6" s="33"/>
      <c r="W6" s="33"/>
    </row>
    <row r="7" spans="1:24" ht="25.5" customHeight="1" x14ac:dyDescent="0.25">
      <c r="B7" s="25"/>
      <c r="C7" s="27"/>
      <c r="D7" s="29"/>
      <c r="E7" s="25"/>
      <c r="F7" s="10" t="s">
        <v>10</v>
      </c>
      <c r="G7" s="10" t="s">
        <v>11</v>
      </c>
      <c r="H7" s="10" t="s">
        <v>12</v>
      </c>
      <c r="I7" s="10" t="s">
        <v>10</v>
      </c>
      <c r="J7" s="10" t="s">
        <v>11</v>
      </c>
      <c r="K7" s="10" t="s">
        <v>12</v>
      </c>
      <c r="L7" s="10" t="s">
        <v>10</v>
      </c>
      <c r="M7" s="10" t="s">
        <v>11</v>
      </c>
      <c r="N7" s="10" t="s">
        <v>12</v>
      </c>
      <c r="O7" s="11" t="s">
        <v>10</v>
      </c>
      <c r="P7" s="11" t="s">
        <v>11</v>
      </c>
      <c r="Q7" s="11" t="s">
        <v>12</v>
      </c>
      <c r="R7" s="10" t="s">
        <v>10</v>
      </c>
      <c r="S7" s="10" t="s">
        <v>11</v>
      </c>
      <c r="T7" s="10" t="s">
        <v>12</v>
      </c>
      <c r="U7" s="11" t="s">
        <v>10</v>
      </c>
      <c r="V7" s="11" t="s">
        <v>11</v>
      </c>
      <c r="W7" s="11" t="s">
        <v>12</v>
      </c>
    </row>
    <row r="8" spans="1:24" ht="12" customHeight="1" x14ac:dyDescent="0.25"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9">
        <v>8</v>
      </c>
      <c r="J8" s="9">
        <v>9</v>
      </c>
      <c r="K8" s="9">
        <v>10</v>
      </c>
      <c r="L8" s="9">
        <v>11</v>
      </c>
      <c r="M8" s="9">
        <v>12</v>
      </c>
      <c r="N8" s="9">
        <v>13</v>
      </c>
      <c r="O8" s="9">
        <v>14</v>
      </c>
      <c r="P8" s="9">
        <v>15</v>
      </c>
      <c r="Q8" s="9">
        <v>16</v>
      </c>
      <c r="R8" s="9">
        <v>17</v>
      </c>
      <c r="S8" s="9">
        <v>18</v>
      </c>
      <c r="T8" s="9">
        <v>19</v>
      </c>
      <c r="U8" s="9">
        <v>20</v>
      </c>
      <c r="V8" s="9">
        <v>21</v>
      </c>
      <c r="W8" s="9">
        <v>22</v>
      </c>
    </row>
    <row r="9" spans="1:24" ht="24" x14ac:dyDescent="0.25">
      <c r="A9" s="20" t="s">
        <v>113</v>
      </c>
      <c r="B9" s="14">
        <v>1</v>
      </c>
      <c r="C9" s="19" t="str">
        <f t="shared" ref="C9:C40" si="0">MID(A9,4,14)</f>
        <v xml:space="preserve"> 6 АТ ОЩАДБАНК</v>
      </c>
      <c r="D9" s="12" t="str">
        <f t="shared" ref="D9:D40" si="1">IF(OR(MID(A9,1,2)="ZZ",MID(A9,1,2)="YY"),"Інше",MID(A9,1,2))</f>
        <v>01</v>
      </c>
      <c r="E9" s="12" t="str">
        <f t="shared" ref="E9:E40" si="2">MID(A9,19,200)</f>
        <v>Сільське господарство, мисливство та надання пов'язаних із ними послуг</v>
      </c>
      <c r="F9" s="15">
        <v>20484748.250179999</v>
      </c>
      <c r="G9" s="15">
        <v>17502515.04662</v>
      </c>
      <c r="H9" s="15">
        <v>2982233.2035599998</v>
      </c>
      <c r="I9" s="15">
        <v>1601559.71624</v>
      </c>
      <c r="J9" s="15">
        <v>1558170.7569899999</v>
      </c>
      <c r="K9" s="15">
        <v>43388.95925</v>
      </c>
      <c r="L9" s="15">
        <v>1632556.459</v>
      </c>
      <c r="M9" s="15">
        <v>1589167.49975</v>
      </c>
      <c r="N9" s="15">
        <v>43388.95925</v>
      </c>
      <c r="O9" s="15">
        <v>20629696.386810001</v>
      </c>
      <c r="P9" s="15">
        <v>17610762.41536</v>
      </c>
      <c r="Q9" s="15">
        <v>3018933.9714500001</v>
      </c>
      <c r="R9" s="15">
        <v>1617817.98224</v>
      </c>
      <c r="S9" s="15">
        <v>1574364.1880600001</v>
      </c>
      <c r="T9" s="15">
        <v>43453.794179999997</v>
      </c>
      <c r="U9" s="15">
        <v>1648872.54385</v>
      </c>
      <c r="V9" s="15">
        <v>1605418.74967</v>
      </c>
      <c r="W9" s="15">
        <v>43453.794179999997</v>
      </c>
      <c r="X9" s="16"/>
    </row>
    <row r="10" spans="1:24" x14ac:dyDescent="0.25">
      <c r="A10" s="20" t="s">
        <v>112</v>
      </c>
      <c r="B10" s="14">
        <v>2</v>
      </c>
      <c r="C10" s="19" t="str">
        <f t="shared" si="0"/>
        <v xml:space="preserve"> 6 АТ ОЩАДБАНК</v>
      </c>
      <c r="D10" s="12" t="str">
        <f t="shared" si="1"/>
        <v>02</v>
      </c>
      <c r="E10" s="12" t="str">
        <f t="shared" si="2"/>
        <v>Лісове господарство та лісозаготівлі</v>
      </c>
      <c r="F10" s="15">
        <v>38201.436739999997</v>
      </c>
      <c r="G10" s="15">
        <v>38201.436739999997</v>
      </c>
      <c r="H10" s="15">
        <v>0</v>
      </c>
      <c r="I10" s="15">
        <v>14.740080000000001</v>
      </c>
      <c r="J10" s="15">
        <v>14.740080000000001</v>
      </c>
      <c r="K10" s="15">
        <v>0</v>
      </c>
      <c r="L10" s="15">
        <v>14.740080000000001</v>
      </c>
      <c r="M10" s="15">
        <v>14.740080000000001</v>
      </c>
      <c r="N10" s="15">
        <v>0</v>
      </c>
      <c r="O10" s="15">
        <v>38496.742819999999</v>
      </c>
      <c r="P10" s="15">
        <v>38496.742819999999</v>
      </c>
      <c r="Q10" s="15">
        <v>0</v>
      </c>
      <c r="R10" s="15">
        <v>14.740080000000001</v>
      </c>
      <c r="S10" s="15">
        <v>14.740080000000001</v>
      </c>
      <c r="T10" s="15">
        <v>0</v>
      </c>
      <c r="U10" s="15">
        <v>14.740080000000001</v>
      </c>
      <c r="V10" s="15">
        <v>14.740080000000001</v>
      </c>
      <c r="W10" s="15">
        <v>0</v>
      </c>
      <c r="X10" s="16"/>
    </row>
    <row r="11" spans="1:24" x14ac:dyDescent="0.25">
      <c r="A11" s="20" t="s">
        <v>111</v>
      </c>
      <c r="B11" s="14">
        <v>3</v>
      </c>
      <c r="C11" s="19" t="str">
        <f t="shared" si="0"/>
        <v xml:space="preserve"> 6 АТ ОЩАДБАНК</v>
      </c>
      <c r="D11" s="12" t="str">
        <f t="shared" si="1"/>
        <v>03</v>
      </c>
      <c r="E11" s="12" t="str">
        <f t="shared" si="2"/>
        <v>Рибне господарство</v>
      </c>
      <c r="F11" s="15">
        <v>12335.015600000001</v>
      </c>
      <c r="G11" s="15">
        <v>12335.015600000001</v>
      </c>
      <c r="H11" s="15">
        <v>0</v>
      </c>
      <c r="I11" s="15">
        <v>3496.9083799999999</v>
      </c>
      <c r="J11" s="15">
        <v>3496.9083799999999</v>
      </c>
      <c r="K11" s="15">
        <v>0</v>
      </c>
      <c r="L11" s="15">
        <v>3496.9083799999999</v>
      </c>
      <c r="M11" s="15">
        <v>3496.9083799999999</v>
      </c>
      <c r="N11" s="15">
        <v>0</v>
      </c>
      <c r="O11" s="15">
        <v>12350.701660000001</v>
      </c>
      <c r="P11" s="15">
        <v>12350.701660000001</v>
      </c>
      <c r="Q11" s="15">
        <v>0</v>
      </c>
      <c r="R11" s="15">
        <v>3496.9083799999999</v>
      </c>
      <c r="S11" s="15">
        <v>3496.9083799999999</v>
      </c>
      <c r="T11" s="15">
        <v>0</v>
      </c>
      <c r="U11" s="15">
        <v>3496.9083799999999</v>
      </c>
      <c r="V11" s="15">
        <v>3496.9083799999999</v>
      </c>
      <c r="W11" s="15">
        <v>0</v>
      </c>
      <c r="X11" s="16"/>
    </row>
    <row r="12" spans="1:24" x14ac:dyDescent="0.25">
      <c r="A12" s="20" t="s">
        <v>110</v>
      </c>
      <c r="B12" s="14">
        <v>4</v>
      </c>
      <c r="C12" s="19" t="str">
        <f t="shared" si="0"/>
        <v xml:space="preserve"> 6 АТ ОЩАДБАНК</v>
      </c>
      <c r="D12" s="12" t="str">
        <f t="shared" si="1"/>
        <v>05</v>
      </c>
      <c r="E12" s="12" t="str">
        <f t="shared" si="2"/>
        <v>Добування кам'яного та бурого вугілля</v>
      </c>
      <c r="F12" s="15">
        <v>1079.24378</v>
      </c>
      <c r="G12" s="15">
        <v>1079.24378</v>
      </c>
      <c r="H12" s="15">
        <v>0</v>
      </c>
      <c r="I12" s="15">
        <v>1079.24378</v>
      </c>
      <c r="J12" s="15">
        <v>1079.24378</v>
      </c>
      <c r="K12" s="15">
        <v>0</v>
      </c>
      <c r="L12" s="15">
        <v>1079.24378</v>
      </c>
      <c r="M12" s="15">
        <v>1079.24378</v>
      </c>
      <c r="N12" s="15">
        <v>0</v>
      </c>
      <c r="O12" s="15">
        <v>1079.24378</v>
      </c>
      <c r="P12" s="15">
        <v>1079.24378</v>
      </c>
      <c r="Q12" s="15">
        <v>0</v>
      </c>
      <c r="R12" s="15">
        <v>1079.24378</v>
      </c>
      <c r="S12" s="15">
        <v>1079.24378</v>
      </c>
      <c r="T12" s="15">
        <v>0</v>
      </c>
      <c r="U12" s="15">
        <v>1079.24378</v>
      </c>
      <c r="V12" s="15">
        <v>1079.24378</v>
      </c>
      <c r="W12" s="15">
        <v>0</v>
      </c>
      <c r="X12" s="16"/>
    </row>
    <row r="13" spans="1:24" x14ac:dyDescent="0.25">
      <c r="A13" s="20" t="s">
        <v>109</v>
      </c>
      <c r="B13" s="14">
        <v>5</v>
      </c>
      <c r="C13" s="19" t="str">
        <f t="shared" si="0"/>
        <v xml:space="preserve"> 6 АТ ОЩАДБАНК</v>
      </c>
      <c r="D13" s="12" t="str">
        <f t="shared" si="1"/>
        <v>06</v>
      </c>
      <c r="E13" s="12" t="str">
        <f t="shared" si="2"/>
        <v>Добування сирої нафти та природного газу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6"/>
    </row>
    <row r="14" spans="1:24" x14ac:dyDescent="0.25">
      <c r="A14" s="20" t="s">
        <v>108</v>
      </c>
      <c r="B14" s="14">
        <v>6</v>
      </c>
      <c r="C14" s="19" t="str">
        <f t="shared" si="0"/>
        <v xml:space="preserve"> 6 АТ ОЩАДБАНК</v>
      </c>
      <c r="D14" s="12" t="str">
        <f t="shared" si="1"/>
        <v>07</v>
      </c>
      <c r="E14" s="12" t="str">
        <f t="shared" si="2"/>
        <v>Добування металевих руд</v>
      </c>
      <c r="F14" s="15">
        <v>542535.05750999996</v>
      </c>
      <c r="G14" s="15">
        <v>0</v>
      </c>
      <c r="H14" s="15">
        <v>542535.05750999996</v>
      </c>
      <c r="I14" s="15">
        <v>542535.05750999996</v>
      </c>
      <c r="J14" s="15">
        <v>0</v>
      </c>
      <c r="K14" s="15">
        <v>542535.05750999996</v>
      </c>
      <c r="L14" s="15">
        <v>542535.05750999996</v>
      </c>
      <c r="M14" s="15">
        <v>0</v>
      </c>
      <c r="N14" s="15">
        <v>542535.05750999996</v>
      </c>
      <c r="O14" s="15">
        <v>732056.30464999995</v>
      </c>
      <c r="P14" s="15">
        <v>0</v>
      </c>
      <c r="Q14" s="15">
        <v>732056.30464999995</v>
      </c>
      <c r="R14" s="15">
        <v>732056.30464999995</v>
      </c>
      <c r="S14" s="15">
        <v>0</v>
      </c>
      <c r="T14" s="15">
        <v>732056.30464999995</v>
      </c>
      <c r="U14" s="15">
        <v>732056.30464999995</v>
      </c>
      <c r="V14" s="15">
        <v>0</v>
      </c>
      <c r="W14" s="15">
        <v>732056.30464999995</v>
      </c>
      <c r="X14" s="16"/>
    </row>
    <row r="15" spans="1:24" x14ac:dyDescent="0.25">
      <c r="A15" s="20" t="s">
        <v>107</v>
      </c>
      <c r="B15" s="14">
        <v>7</v>
      </c>
      <c r="C15" s="19" t="str">
        <f t="shared" si="0"/>
        <v xml:space="preserve"> 6 АТ ОЩАДБАНК</v>
      </c>
      <c r="D15" s="12" t="str">
        <f t="shared" si="1"/>
        <v>08</v>
      </c>
      <c r="E15" s="12" t="str">
        <f t="shared" si="2"/>
        <v>Добування інших корисних копалин та розроблення кар'єрів</v>
      </c>
      <c r="F15" s="15">
        <v>241080.30348</v>
      </c>
      <c r="G15" s="15">
        <v>241080.30348</v>
      </c>
      <c r="H15" s="15">
        <v>0</v>
      </c>
      <c r="I15" s="15">
        <v>229630.67113</v>
      </c>
      <c r="J15" s="15">
        <v>229630.67113</v>
      </c>
      <c r="K15" s="15">
        <v>0</v>
      </c>
      <c r="L15" s="15">
        <v>229630.67113</v>
      </c>
      <c r="M15" s="15">
        <v>229630.67113</v>
      </c>
      <c r="N15" s="15">
        <v>0</v>
      </c>
      <c r="O15" s="15">
        <v>346460.01052000001</v>
      </c>
      <c r="P15" s="15">
        <v>346460.01052000001</v>
      </c>
      <c r="Q15" s="15">
        <v>0</v>
      </c>
      <c r="R15" s="15">
        <v>334880.76439000003</v>
      </c>
      <c r="S15" s="15">
        <v>334880.76439000003</v>
      </c>
      <c r="T15" s="15">
        <v>0</v>
      </c>
      <c r="U15" s="15">
        <v>334880.76439000003</v>
      </c>
      <c r="V15" s="15">
        <v>334880.76439000003</v>
      </c>
      <c r="W15" s="15">
        <v>0</v>
      </c>
      <c r="X15" s="16"/>
    </row>
    <row r="16" spans="1:24" ht="24" x14ac:dyDescent="0.25">
      <c r="A16" s="20" t="s">
        <v>106</v>
      </c>
      <c r="B16" s="14">
        <v>8</v>
      </c>
      <c r="C16" s="19" t="str">
        <f t="shared" si="0"/>
        <v xml:space="preserve"> 6 АТ ОЩАДБАНК</v>
      </c>
      <c r="D16" s="12" t="str">
        <f t="shared" si="1"/>
        <v>09</v>
      </c>
      <c r="E16" s="12" t="str">
        <f t="shared" si="2"/>
        <v>Надання допоміжних послуг у сфері добувної промисловості та розроблення кар'єрів</v>
      </c>
      <c r="F16" s="15">
        <v>23379.418430000002</v>
      </c>
      <c r="G16" s="15">
        <v>23379.418430000002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23393.513350000001</v>
      </c>
      <c r="P16" s="15">
        <v>23393.513350000001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6"/>
    </row>
    <row r="17" spans="1:24" x14ac:dyDescent="0.25">
      <c r="A17" s="20" t="s">
        <v>105</v>
      </c>
      <c r="B17" s="14">
        <v>9</v>
      </c>
      <c r="C17" s="19" t="str">
        <f t="shared" si="0"/>
        <v xml:space="preserve"> 6 АТ ОЩАДБАНК</v>
      </c>
      <c r="D17" s="12" t="str">
        <f t="shared" si="1"/>
        <v>10</v>
      </c>
      <c r="E17" s="12" t="str">
        <f t="shared" si="2"/>
        <v>Виробництво харчових продуктів</v>
      </c>
      <c r="F17" s="15">
        <v>5045776.3013300002</v>
      </c>
      <c r="G17" s="15">
        <v>3379654.7971600001</v>
      </c>
      <c r="H17" s="15">
        <v>1666121.5041700001</v>
      </c>
      <c r="I17" s="15">
        <v>284526.12251000002</v>
      </c>
      <c r="J17" s="15">
        <v>59548.414299999997</v>
      </c>
      <c r="K17" s="15">
        <v>224977.70821000001</v>
      </c>
      <c r="L17" s="15">
        <v>284526.12251000002</v>
      </c>
      <c r="M17" s="15">
        <v>59548.414299999997</v>
      </c>
      <c r="N17" s="15">
        <v>224977.70821000001</v>
      </c>
      <c r="O17" s="15">
        <v>5602175.6113600004</v>
      </c>
      <c r="P17" s="15">
        <v>3935479.2745300001</v>
      </c>
      <c r="Q17" s="15">
        <v>1666696.3368299999</v>
      </c>
      <c r="R17" s="15">
        <v>834983.82882000005</v>
      </c>
      <c r="S17" s="15">
        <v>609894.92992999998</v>
      </c>
      <c r="T17" s="15">
        <v>225088.89889000001</v>
      </c>
      <c r="U17" s="15">
        <v>834983.82882000005</v>
      </c>
      <c r="V17" s="15">
        <v>609894.92992999998</v>
      </c>
      <c r="W17" s="15">
        <v>225088.89889000001</v>
      </c>
      <c r="X17" s="16"/>
    </row>
    <row r="18" spans="1:24" x14ac:dyDescent="0.25">
      <c r="A18" s="20" t="s">
        <v>104</v>
      </c>
      <c r="B18" s="14">
        <v>10</v>
      </c>
      <c r="C18" s="19" t="str">
        <f t="shared" si="0"/>
        <v xml:space="preserve"> 6 АТ ОЩАДБАНК</v>
      </c>
      <c r="D18" s="12" t="str">
        <f t="shared" si="1"/>
        <v>11</v>
      </c>
      <c r="E18" s="12" t="str">
        <f t="shared" si="2"/>
        <v>Виробництво напоїв</v>
      </c>
      <c r="F18" s="15">
        <v>19550.87746</v>
      </c>
      <c r="G18" s="15">
        <v>19550.87746</v>
      </c>
      <c r="H18" s="15">
        <v>0</v>
      </c>
      <c r="I18" s="15">
        <v>4137.9148999999998</v>
      </c>
      <c r="J18" s="15">
        <v>4137.9148999999998</v>
      </c>
      <c r="K18" s="15">
        <v>0</v>
      </c>
      <c r="L18" s="15">
        <v>4137.9148999999998</v>
      </c>
      <c r="M18" s="15">
        <v>4137.9148999999998</v>
      </c>
      <c r="N18" s="15">
        <v>0</v>
      </c>
      <c r="O18" s="15">
        <v>19650.04509</v>
      </c>
      <c r="P18" s="15">
        <v>19650.04509</v>
      </c>
      <c r="Q18" s="15">
        <v>0</v>
      </c>
      <c r="R18" s="15">
        <v>4137.9598299999998</v>
      </c>
      <c r="S18" s="15">
        <v>4137.9598299999998</v>
      </c>
      <c r="T18" s="15">
        <v>0</v>
      </c>
      <c r="U18" s="15">
        <v>4137.9598299999998</v>
      </c>
      <c r="V18" s="15">
        <v>4137.9598299999998</v>
      </c>
      <c r="W18" s="15">
        <v>0</v>
      </c>
      <c r="X18" s="16"/>
    </row>
    <row r="19" spans="1:24" x14ac:dyDescent="0.25">
      <c r="A19" s="20" t="s">
        <v>103</v>
      </c>
      <c r="B19" s="14">
        <v>11</v>
      </c>
      <c r="C19" s="19" t="str">
        <f t="shared" si="0"/>
        <v xml:space="preserve"> 6 АТ ОЩАДБАНК</v>
      </c>
      <c r="D19" s="12" t="str">
        <f t="shared" si="1"/>
        <v>12</v>
      </c>
      <c r="E19" s="12" t="str">
        <f t="shared" si="2"/>
        <v>Виробництво тютюнових виробів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6"/>
    </row>
    <row r="20" spans="1:24" x14ac:dyDescent="0.25">
      <c r="A20" s="20" t="s">
        <v>102</v>
      </c>
      <c r="B20" s="14">
        <v>12</v>
      </c>
      <c r="C20" s="19" t="str">
        <f t="shared" si="0"/>
        <v xml:space="preserve"> 6 АТ ОЩАДБАНК</v>
      </c>
      <c r="D20" s="12" t="str">
        <f t="shared" si="1"/>
        <v>13</v>
      </c>
      <c r="E20" s="12" t="str">
        <f t="shared" si="2"/>
        <v>Текстильне виробництво</v>
      </c>
      <c r="F20" s="15">
        <v>125645.10144</v>
      </c>
      <c r="G20" s="15">
        <v>125645.10144</v>
      </c>
      <c r="H20" s="15">
        <v>0</v>
      </c>
      <c r="I20" s="15">
        <v>1718.3988999999999</v>
      </c>
      <c r="J20" s="15">
        <v>1718.3988999999999</v>
      </c>
      <c r="K20" s="15">
        <v>0</v>
      </c>
      <c r="L20" s="15">
        <v>1718.3988999999999</v>
      </c>
      <c r="M20" s="15">
        <v>1718.3988999999999</v>
      </c>
      <c r="N20" s="15">
        <v>0</v>
      </c>
      <c r="O20" s="15">
        <v>125660.20101999999</v>
      </c>
      <c r="P20" s="15">
        <v>125660.20101999999</v>
      </c>
      <c r="Q20" s="15">
        <v>0</v>
      </c>
      <c r="R20" s="15">
        <v>1718.501</v>
      </c>
      <c r="S20" s="15">
        <v>1718.501</v>
      </c>
      <c r="T20" s="15">
        <v>0</v>
      </c>
      <c r="U20" s="15">
        <v>1718.501</v>
      </c>
      <c r="V20" s="15">
        <v>1718.501</v>
      </c>
      <c r="W20" s="15">
        <v>0</v>
      </c>
      <c r="X20" s="16"/>
    </row>
    <row r="21" spans="1:24" x14ac:dyDescent="0.25">
      <c r="A21" s="20" t="s">
        <v>101</v>
      </c>
      <c r="B21" s="14">
        <v>13</v>
      </c>
      <c r="C21" s="19" t="str">
        <f t="shared" si="0"/>
        <v xml:space="preserve"> 6 АТ ОЩАДБАНК</v>
      </c>
      <c r="D21" s="12" t="str">
        <f t="shared" si="1"/>
        <v>14</v>
      </c>
      <c r="E21" s="12" t="str">
        <f t="shared" si="2"/>
        <v>Виробництво одягу</v>
      </c>
      <c r="F21" s="15">
        <v>71498.563540000003</v>
      </c>
      <c r="G21" s="15">
        <v>71498.563540000003</v>
      </c>
      <c r="H21" s="15">
        <v>0</v>
      </c>
      <c r="I21" s="15">
        <v>4172.4817899999998</v>
      </c>
      <c r="J21" s="15">
        <v>4172.4817899999998</v>
      </c>
      <c r="K21" s="15">
        <v>0</v>
      </c>
      <c r="L21" s="15">
        <v>4172.4817899999998</v>
      </c>
      <c r="M21" s="15">
        <v>4172.4817899999998</v>
      </c>
      <c r="N21" s="15">
        <v>0</v>
      </c>
      <c r="O21" s="15">
        <v>72157.880120000002</v>
      </c>
      <c r="P21" s="15">
        <v>72157.880120000002</v>
      </c>
      <c r="Q21" s="15">
        <v>0</v>
      </c>
      <c r="R21" s="15">
        <v>4713.0993500000004</v>
      </c>
      <c r="S21" s="15">
        <v>4713.0993500000004</v>
      </c>
      <c r="T21" s="15">
        <v>0</v>
      </c>
      <c r="U21" s="15">
        <v>4713.0993500000004</v>
      </c>
      <c r="V21" s="15">
        <v>4713.0993500000004</v>
      </c>
      <c r="W21" s="15">
        <v>0</v>
      </c>
      <c r="X21" s="16"/>
    </row>
    <row r="22" spans="1:24" x14ac:dyDescent="0.25">
      <c r="A22" s="20" t="s">
        <v>100</v>
      </c>
      <c r="B22" s="14">
        <v>14</v>
      </c>
      <c r="C22" s="19" t="str">
        <f t="shared" si="0"/>
        <v xml:space="preserve"> 6 АТ ОЩАДБАНК</v>
      </c>
      <c r="D22" s="12" t="str">
        <f t="shared" si="1"/>
        <v>15</v>
      </c>
      <c r="E22" s="12" t="str">
        <f t="shared" si="2"/>
        <v>Виробництво шкіри, виробів зі шкіри та інших матеріалів</v>
      </c>
      <c r="F22" s="15">
        <v>24920.67267</v>
      </c>
      <c r="G22" s="15">
        <v>24920.67267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24986.95522</v>
      </c>
      <c r="P22" s="15">
        <v>24986.95522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6"/>
    </row>
    <row r="23" spans="1:24" ht="36" x14ac:dyDescent="0.25">
      <c r="A23" s="20" t="s">
        <v>99</v>
      </c>
      <c r="B23" s="14">
        <v>15</v>
      </c>
      <c r="C23" s="19" t="str">
        <f t="shared" si="0"/>
        <v xml:space="preserve"> 6 АТ ОЩАДБАНК</v>
      </c>
      <c r="D23" s="12" t="str">
        <f t="shared" si="1"/>
        <v>16</v>
      </c>
      <c r="E23" s="12" t="str">
        <f t="shared" si="2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3" s="15">
        <v>439902.26306999999</v>
      </c>
      <c r="G23" s="15">
        <v>439902.26306999999</v>
      </c>
      <c r="H23" s="15">
        <v>0</v>
      </c>
      <c r="I23" s="15">
        <v>33820.091240000002</v>
      </c>
      <c r="J23" s="15">
        <v>33820.091240000002</v>
      </c>
      <c r="K23" s="15">
        <v>0</v>
      </c>
      <c r="L23" s="15">
        <v>33820.091240000002</v>
      </c>
      <c r="M23" s="15">
        <v>33820.091240000002</v>
      </c>
      <c r="N23" s="15">
        <v>0</v>
      </c>
      <c r="O23" s="15">
        <v>441537.70601999998</v>
      </c>
      <c r="P23" s="15">
        <v>441537.70601999998</v>
      </c>
      <c r="Q23" s="15">
        <v>0</v>
      </c>
      <c r="R23" s="15">
        <v>33820.4038</v>
      </c>
      <c r="S23" s="15">
        <v>33820.4038</v>
      </c>
      <c r="T23" s="15">
        <v>0</v>
      </c>
      <c r="U23" s="15">
        <v>33820.4038</v>
      </c>
      <c r="V23" s="15">
        <v>33820.4038</v>
      </c>
      <c r="W23" s="15">
        <v>0</v>
      </c>
      <c r="X23" s="16"/>
    </row>
    <row r="24" spans="1:24" x14ac:dyDescent="0.25">
      <c r="A24" s="20" t="s">
        <v>98</v>
      </c>
      <c r="B24" s="14">
        <v>16</v>
      </c>
      <c r="C24" s="19" t="str">
        <f t="shared" si="0"/>
        <v xml:space="preserve"> 6 АТ ОЩАДБАНК</v>
      </c>
      <c r="D24" s="12" t="str">
        <f t="shared" si="1"/>
        <v>17</v>
      </c>
      <c r="E24" s="12" t="str">
        <f t="shared" si="2"/>
        <v>Виробництво паперу та паперових виробів</v>
      </c>
      <c r="F24" s="15">
        <v>628043.15572000004</v>
      </c>
      <c r="G24" s="15">
        <v>583227.62341</v>
      </c>
      <c r="H24" s="15">
        <v>44815.532310000002</v>
      </c>
      <c r="I24" s="15">
        <v>10212.875830000001</v>
      </c>
      <c r="J24" s="15">
        <v>10212.875830000001</v>
      </c>
      <c r="K24" s="15">
        <v>0</v>
      </c>
      <c r="L24" s="15">
        <v>10212.875830000001</v>
      </c>
      <c r="M24" s="15">
        <v>10212.875830000001</v>
      </c>
      <c r="N24" s="15">
        <v>0</v>
      </c>
      <c r="O24" s="15">
        <v>629065.58822999999</v>
      </c>
      <c r="P24" s="15">
        <v>584221.09713999997</v>
      </c>
      <c r="Q24" s="15">
        <v>44844.491090000003</v>
      </c>
      <c r="R24" s="15">
        <v>10212.875830000001</v>
      </c>
      <c r="S24" s="15">
        <v>10212.875830000001</v>
      </c>
      <c r="T24" s="15">
        <v>0</v>
      </c>
      <c r="U24" s="15">
        <v>10212.875830000001</v>
      </c>
      <c r="V24" s="15">
        <v>10212.875830000001</v>
      </c>
      <c r="W24" s="15">
        <v>0</v>
      </c>
      <c r="X24" s="16"/>
    </row>
    <row r="25" spans="1:24" x14ac:dyDescent="0.25">
      <c r="A25" s="20" t="s">
        <v>97</v>
      </c>
      <c r="B25" s="14">
        <v>17</v>
      </c>
      <c r="C25" s="19" t="str">
        <f t="shared" si="0"/>
        <v xml:space="preserve"> 6 АТ ОЩАДБАНК</v>
      </c>
      <c r="D25" s="12" t="str">
        <f t="shared" si="1"/>
        <v>18</v>
      </c>
      <c r="E25" s="12" t="str">
        <f t="shared" si="2"/>
        <v>Поліграфічна діяльність, тиражування записаної інформації</v>
      </c>
      <c r="F25" s="15">
        <v>97973.307620000007</v>
      </c>
      <c r="G25" s="15">
        <v>97973.307620000007</v>
      </c>
      <c r="H25" s="15">
        <v>0</v>
      </c>
      <c r="I25" s="15">
        <v>77.284270000000006</v>
      </c>
      <c r="J25" s="15">
        <v>77.284270000000006</v>
      </c>
      <c r="K25" s="15">
        <v>0</v>
      </c>
      <c r="L25" s="15">
        <v>77.284270000000006</v>
      </c>
      <c r="M25" s="15">
        <v>77.284270000000006</v>
      </c>
      <c r="N25" s="15">
        <v>0</v>
      </c>
      <c r="O25" s="15">
        <v>98211.714739999996</v>
      </c>
      <c r="P25" s="15">
        <v>98211.714739999996</v>
      </c>
      <c r="Q25" s="15">
        <v>0</v>
      </c>
      <c r="R25" s="15">
        <v>77.284270000000006</v>
      </c>
      <c r="S25" s="15">
        <v>77.284270000000006</v>
      </c>
      <c r="T25" s="15">
        <v>0</v>
      </c>
      <c r="U25" s="15">
        <v>77.284270000000006</v>
      </c>
      <c r="V25" s="15">
        <v>77.284270000000006</v>
      </c>
      <c r="W25" s="15">
        <v>0</v>
      </c>
      <c r="X25" s="16"/>
    </row>
    <row r="26" spans="1:24" x14ac:dyDescent="0.25">
      <c r="A26" s="20" t="s">
        <v>96</v>
      </c>
      <c r="B26" s="14">
        <v>18</v>
      </c>
      <c r="C26" s="19" t="str">
        <f t="shared" si="0"/>
        <v xml:space="preserve"> 6 АТ ОЩАДБАНК</v>
      </c>
      <c r="D26" s="12" t="str">
        <f t="shared" si="1"/>
        <v>19</v>
      </c>
      <c r="E26" s="12" t="str">
        <f t="shared" si="2"/>
        <v>Виробництво коксу та продуктів нафтоперероблення</v>
      </c>
      <c r="F26" s="15">
        <v>2427.8656799999999</v>
      </c>
      <c r="G26" s="15">
        <v>2427.8656799999999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2506.1047100000001</v>
      </c>
      <c r="P26" s="15">
        <v>2506.1047100000001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6"/>
    </row>
    <row r="27" spans="1:24" x14ac:dyDescent="0.25">
      <c r="A27" s="20" t="s">
        <v>95</v>
      </c>
      <c r="B27" s="14">
        <v>19</v>
      </c>
      <c r="C27" s="19" t="str">
        <f t="shared" si="0"/>
        <v xml:space="preserve"> 6 АТ ОЩАДБАНК</v>
      </c>
      <c r="D27" s="12" t="str">
        <f t="shared" si="1"/>
        <v>20</v>
      </c>
      <c r="E27" s="12" t="str">
        <f t="shared" si="2"/>
        <v>Виробництво хімічних речовин і хімічної продукції</v>
      </c>
      <c r="F27" s="15">
        <v>343139.60167</v>
      </c>
      <c r="G27" s="15">
        <v>343139.60167</v>
      </c>
      <c r="H27" s="15">
        <v>0</v>
      </c>
      <c r="I27" s="15">
        <v>5284.2403800000002</v>
      </c>
      <c r="J27" s="15">
        <v>5284.2403800000002</v>
      </c>
      <c r="K27" s="15">
        <v>0</v>
      </c>
      <c r="L27" s="15">
        <v>5284.2403800000002</v>
      </c>
      <c r="M27" s="15">
        <v>5284.2403800000002</v>
      </c>
      <c r="N27" s="15">
        <v>0</v>
      </c>
      <c r="O27" s="15">
        <v>343443.76027999999</v>
      </c>
      <c r="P27" s="15">
        <v>343443.76027999999</v>
      </c>
      <c r="Q27" s="15">
        <v>0</v>
      </c>
      <c r="R27" s="15">
        <v>5273.9325600000002</v>
      </c>
      <c r="S27" s="15">
        <v>5273.9325600000002</v>
      </c>
      <c r="T27" s="15">
        <v>0</v>
      </c>
      <c r="U27" s="15">
        <v>5273.9325600000002</v>
      </c>
      <c r="V27" s="15">
        <v>5273.9325600000002</v>
      </c>
      <c r="W27" s="15">
        <v>0</v>
      </c>
      <c r="X27" s="16"/>
    </row>
    <row r="28" spans="1:24" ht="24" x14ac:dyDescent="0.25">
      <c r="A28" s="20" t="s">
        <v>94</v>
      </c>
      <c r="B28" s="14">
        <v>20</v>
      </c>
      <c r="C28" s="19" t="str">
        <f t="shared" si="0"/>
        <v xml:space="preserve"> 6 АТ ОЩАДБАНК</v>
      </c>
      <c r="D28" s="12" t="str">
        <f t="shared" si="1"/>
        <v>21</v>
      </c>
      <c r="E28" s="12" t="str">
        <f t="shared" si="2"/>
        <v>Виробництво основних фармацевтичних продуктів і фармацевтичних препаратів</v>
      </c>
      <c r="F28" s="15">
        <v>131309.96685999999</v>
      </c>
      <c r="G28" s="15">
        <v>131309.96685999999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131339.93617</v>
      </c>
      <c r="P28" s="15">
        <v>131339.93617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6"/>
    </row>
    <row r="29" spans="1:24" x14ac:dyDescent="0.25">
      <c r="A29" s="20" t="s">
        <v>93</v>
      </c>
      <c r="B29" s="14">
        <v>21</v>
      </c>
      <c r="C29" s="19" t="str">
        <f t="shared" si="0"/>
        <v xml:space="preserve"> 6 АТ ОЩАДБАНК</v>
      </c>
      <c r="D29" s="12" t="str">
        <f t="shared" si="1"/>
        <v>22</v>
      </c>
      <c r="E29" s="12" t="str">
        <f t="shared" si="2"/>
        <v>Виробництво гумових і пластмасових виробів</v>
      </c>
      <c r="F29" s="15">
        <v>500533.55439</v>
      </c>
      <c r="G29" s="15">
        <v>500533.55439</v>
      </c>
      <c r="H29" s="15">
        <v>0</v>
      </c>
      <c r="I29" s="15">
        <v>21955.185979999998</v>
      </c>
      <c r="J29" s="15">
        <v>21955.185979999998</v>
      </c>
      <c r="K29" s="15">
        <v>0</v>
      </c>
      <c r="L29" s="15">
        <v>21955.185979999998</v>
      </c>
      <c r="M29" s="15">
        <v>21955.185979999998</v>
      </c>
      <c r="N29" s="15">
        <v>0</v>
      </c>
      <c r="O29" s="15">
        <v>501684.58662999998</v>
      </c>
      <c r="P29" s="15">
        <v>501684.58662999998</v>
      </c>
      <c r="Q29" s="15">
        <v>0</v>
      </c>
      <c r="R29" s="15">
        <v>21945.257989999998</v>
      </c>
      <c r="S29" s="15">
        <v>21945.257989999998</v>
      </c>
      <c r="T29" s="15">
        <v>0</v>
      </c>
      <c r="U29" s="15">
        <v>21945.257989999998</v>
      </c>
      <c r="V29" s="15">
        <v>21945.257989999998</v>
      </c>
      <c r="W29" s="15">
        <v>0</v>
      </c>
      <c r="X29" s="16"/>
    </row>
    <row r="30" spans="1:24" x14ac:dyDescent="0.25">
      <c r="A30" s="20" t="s">
        <v>92</v>
      </c>
      <c r="B30" s="14">
        <v>22</v>
      </c>
      <c r="C30" s="19" t="str">
        <f t="shared" si="0"/>
        <v xml:space="preserve"> 6 АТ ОЩАДБАНК</v>
      </c>
      <c r="D30" s="12" t="str">
        <f t="shared" si="1"/>
        <v>23</v>
      </c>
      <c r="E30" s="12" t="str">
        <f t="shared" si="2"/>
        <v>Виробництво іншої неметалевої мінеральної продукції</v>
      </c>
      <c r="F30" s="15">
        <v>307734.37439999997</v>
      </c>
      <c r="G30" s="15">
        <v>307734.37439999997</v>
      </c>
      <c r="H30" s="15">
        <v>0</v>
      </c>
      <c r="I30" s="15">
        <v>1831.34159</v>
      </c>
      <c r="J30" s="15">
        <v>1831.34159</v>
      </c>
      <c r="K30" s="15">
        <v>0</v>
      </c>
      <c r="L30" s="15">
        <v>1831.34159</v>
      </c>
      <c r="M30" s="15">
        <v>1831.34159</v>
      </c>
      <c r="N30" s="15">
        <v>0</v>
      </c>
      <c r="O30" s="15">
        <v>308593.96361999999</v>
      </c>
      <c r="P30" s="15">
        <v>308593.96361999999</v>
      </c>
      <c r="Q30" s="15">
        <v>0</v>
      </c>
      <c r="R30" s="15">
        <v>1831.34159</v>
      </c>
      <c r="S30" s="15">
        <v>1831.34159</v>
      </c>
      <c r="T30" s="15">
        <v>0</v>
      </c>
      <c r="U30" s="15">
        <v>1831.34159</v>
      </c>
      <c r="V30" s="15">
        <v>1831.34159</v>
      </c>
      <c r="W30" s="15">
        <v>0</v>
      </c>
      <c r="X30" s="16"/>
    </row>
    <row r="31" spans="1:24" x14ac:dyDescent="0.25">
      <c r="A31" s="20" t="s">
        <v>91</v>
      </c>
      <c r="B31" s="14">
        <v>23</v>
      </c>
      <c r="C31" s="19" t="str">
        <f t="shared" si="0"/>
        <v xml:space="preserve"> 6 АТ ОЩАДБАНК</v>
      </c>
      <c r="D31" s="12" t="str">
        <f t="shared" si="1"/>
        <v>24</v>
      </c>
      <c r="E31" s="12" t="str">
        <f t="shared" si="2"/>
        <v>Металургійне виробництво</v>
      </c>
      <c r="F31" s="15">
        <v>4494204.3046000004</v>
      </c>
      <c r="G31" s="15">
        <v>215080.47805999999</v>
      </c>
      <c r="H31" s="15">
        <v>4279123.8265399998</v>
      </c>
      <c r="I31" s="15">
        <v>4281833.1798799997</v>
      </c>
      <c r="J31" s="15">
        <v>2709.3533400000001</v>
      </c>
      <c r="K31" s="15">
        <v>4279123.8265399998</v>
      </c>
      <c r="L31" s="15">
        <v>4281833.1798799997</v>
      </c>
      <c r="M31" s="15">
        <v>2709.3533400000001</v>
      </c>
      <c r="N31" s="15">
        <v>4279123.8265399998</v>
      </c>
      <c r="O31" s="15">
        <v>4494506.2104000002</v>
      </c>
      <c r="P31" s="15">
        <v>215382.38386</v>
      </c>
      <c r="Q31" s="15">
        <v>4279123.8265399998</v>
      </c>
      <c r="R31" s="15">
        <v>4281833.1798799997</v>
      </c>
      <c r="S31" s="15">
        <v>2709.3533400000001</v>
      </c>
      <c r="T31" s="15">
        <v>4279123.8265399998</v>
      </c>
      <c r="U31" s="15">
        <v>4281833.1798799997</v>
      </c>
      <c r="V31" s="15">
        <v>2709.3533400000001</v>
      </c>
      <c r="W31" s="15">
        <v>4279123.8265399998</v>
      </c>
      <c r="X31" s="16"/>
    </row>
    <row r="32" spans="1:24" x14ac:dyDescent="0.25">
      <c r="A32" s="20" t="s">
        <v>90</v>
      </c>
      <c r="B32" s="14">
        <v>24</v>
      </c>
      <c r="C32" s="19" t="str">
        <f t="shared" si="0"/>
        <v xml:space="preserve"> 6 АТ ОЩАДБАНК</v>
      </c>
      <c r="D32" s="12" t="str">
        <f t="shared" si="1"/>
        <v>25</v>
      </c>
      <c r="E32" s="12" t="str">
        <f t="shared" si="2"/>
        <v>Виробництво готових металевих виробів, крім машин і устатковання</v>
      </c>
      <c r="F32" s="15">
        <v>608864.58759000001</v>
      </c>
      <c r="G32" s="15">
        <v>608864.58759000001</v>
      </c>
      <c r="H32" s="15">
        <v>0</v>
      </c>
      <c r="I32" s="15">
        <v>24600.12545</v>
      </c>
      <c r="J32" s="15">
        <v>24600.12545</v>
      </c>
      <c r="K32" s="15">
        <v>0</v>
      </c>
      <c r="L32" s="15">
        <v>24600.12545</v>
      </c>
      <c r="M32" s="15">
        <v>24600.12545</v>
      </c>
      <c r="N32" s="15">
        <v>0</v>
      </c>
      <c r="O32" s="15">
        <v>610397.94762999995</v>
      </c>
      <c r="P32" s="15">
        <v>610397.94762999995</v>
      </c>
      <c r="Q32" s="15">
        <v>0</v>
      </c>
      <c r="R32" s="15">
        <v>24864.548719999999</v>
      </c>
      <c r="S32" s="15">
        <v>24864.548719999999</v>
      </c>
      <c r="T32" s="15">
        <v>0</v>
      </c>
      <c r="U32" s="15">
        <v>24864.548719999999</v>
      </c>
      <c r="V32" s="15">
        <v>24864.548719999999</v>
      </c>
      <c r="W32" s="15">
        <v>0</v>
      </c>
      <c r="X32" s="16"/>
    </row>
    <row r="33" spans="1:24" x14ac:dyDescent="0.25">
      <c r="A33" s="20" t="s">
        <v>89</v>
      </c>
      <c r="B33" s="14">
        <v>25</v>
      </c>
      <c r="C33" s="19" t="str">
        <f t="shared" si="0"/>
        <v xml:space="preserve"> 6 АТ ОЩАДБАНК</v>
      </c>
      <c r="D33" s="12" t="str">
        <f t="shared" si="1"/>
        <v>26</v>
      </c>
      <c r="E33" s="12" t="str">
        <f t="shared" si="2"/>
        <v>Виробництво комп'ютерів, електронної та оптичної продукції</v>
      </c>
      <c r="F33" s="15">
        <v>2586917.7911200002</v>
      </c>
      <c r="G33" s="15">
        <v>2586917.7911200002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2589785.0459799999</v>
      </c>
      <c r="P33" s="15">
        <v>2589785.0459799999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6"/>
    </row>
    <row r="34" spans="1:24" x14ac:dyDescent="0.25">
      <c r="A34" s="20" t="s">
        <v>88</v>
      </c>
      <c r="B34" s="14">
        <v>26</v>
      </c>
      <c r="C34" s="19" t="str">
        <f t="shared" si="0"/>
        <v xml:space="preserve"> 6 АТ ОЩАДБАНК</v>
      </c>
      <c r="D34" s="12" t="str">
        <f t="shared" si="1"/>
        <v>27</v>
      </c>
      <c r="E34" s="12" t="str">
        <f t="shared" si="2"/>
        <v>Виробництво електричного устатковання</v>
      </c>
      <c r="F34" s="15">
        <v>214628.85819999999</v>
      </c>
      <c r="G34" s="15">
        <v>214628.85819999999</v>
      </c>
      <c r="H34" s="15">
        <v>0</v>
      </c>
      <c r="I34" s="15">
        <v>66.073549999999997</v>
      </c>
      <c r="J34" s="15">
        <v>66.073549999999997</v>
      </c>
      <c r="K34" s="15">
        <v>0</v>
      </c>
      <c r="L34" s="15">
        <v>66.073549999999997</v>
      </c>
      <c r="M34" s="15">
        <v>66.073549999999997</v>
      </c>
      <c r="N34" s="15">
        <v>0</v>
      </c>
      <c r="O34" s="15">
        <v>214894.43906</v>
      </c>
      <c r="P34" s="15">
        <v>214894.43906</v>
      </c>
      <c r="Q34" s="15">
        <v>0</v>
      </c>
      <c r="R34" s="15">
        <v>66.073549999999997</v>
      </c>
      <c r="S34" s="15">
        <v>66.073549999999997</v>
      </c>
      <c r="T34" s="15">
        <v>0</v>
      </c>
      <c r="U34" s="15">
        <v>66.073549999999997</v>
      </c>
      <c r="V34" s="15">
        <v>66.073549999999997</v>
      </c>
      <c r="W34" s="15">
        <v>0</v>
      </c>
      <c r="X34" s="16"/>
    </row>
    <row r="35" spans="1:24" x14ac:dyDescent="0.25">
      <c r="A35" s="20" t="s">
        <v>87</v>
      </c>
      <c r="B35" s="14">
        <v>27</v>
      </c>
      <c r="C35" s="19" t="str">
        <f t="shared" si="0"/>
        <v xml:space="preserve"> 6 АТ ОЩАДБАНК</v>
      </c>
      <c r="D35" s="12" t="str">
        <f t="shared" si="1"/>
        <v>28</v>
      </c>
      <c r="E35" s="12" t="str">
        <f t="shared" si="2"/>
        <v>Виробництво машин і устатковання, н.в.і.у.</v>
      </c>
      <c r="F35" s="15">
        <v>456557.14364999998</v>
      </c>
      <c r="G35" s="15">
        <v>451969.46437</v>
      </c>
      <c r="H35" s="15">
        <v>4587.6792800000003</v>
      </c>
      <c r="I35" s="15">
        <v>65761.934070000003</v>
      </c>
      <c r="J35" s="15">
        <v>61174.254789999999</v>
      </c>
      <c r="K35" s="15">
        <v>4587.6792800000003</v>
      </c>
      <c r="L35" s="15">
        <v>65761.934070000003</v>
      </c>
      <c r="M35" s="15">
        <v>61174.254789999999</v>
      </c>
      <c r="N35" s="15">
        <v>4587.6792800000003</v>
      </c>
      <c r="O35" s="15">
        <v>459295.02983999997</v>
      </c>
      <c r="P35" s="15">
        <v>454706.66077999998</v>
      </c>
      <c r="Q35" s="15">
        <v>4588.36906</v>
      </c>
      <c r="R35" s="15">
        <v>65765.966130000001</v>
      </c>
      <c r="S35" s="15">
        <v>61177.597070000003</v>
      </c>
      <c r="T35" s="15">
        <v>4588.36906</v>
      </c>
      <c r="U35" s="15">
        <v>65765.966130000001</v>
      </c>
      <c r="V35" s="15">
        <v>61177.597070000003</v>
      </c>
      <c r="W35" s="15">
        <v>4588.36906</v>
      </c>
      <c r="X35" s="16"/>
    </row>
    <row r="36" spans="1:24" x14ac:dyDescent="0.25">
      <c r="A36" s="20" t="s">
        <v>86</v>
      </c>
      <c r="B36" s="14">
        <v>28</v>
      </c>
      <c r="C36" s="19" t="str">
        <f t="shared" si="0"/>
        <v xml:space="preserve"> 6 АТ ОЩАДБАНК</v>
      </c>
      <c r="D36" s="12" t="str">
        <f t="shared" si="1"/>
        <v>29</v>
      </c>
      <c r="E36" s="12" t="str">
        <f t="shared" si="2"/>
        <v>Виробництво автотранспортних засобів, причепів і напівпричепів</v>
      </c>
      <c r="F36" s="15">
        <v>2499339.0425100001</v>
      </c>
      <c r="G36" s="15">
        <v>2499339.0425100001</v>
      </c>
      <c r="H36" s="15">
        <v>0</v>
      </c>
      <c r="I36" s="15">
        <v>11616.900879999999</v>
      </c>
      <c r="J36" s="15">
        <v>11616.900879999999</v>
      </c>
      <c r="K36" s="15">
        <v>0</v>
      </c>
      <c r="L36" s="15">
        <v>11616.900879999999</v>
      </c>
      <c r="M36" s="15">
        <v>11616.900879999999</v>
      </c>
      <c r="N36" s="15">
        <v>0</v>
      </c>
      <c r="O36" s="15">
        <v>2507786.0504000001</v>
      </c>
      <c r="P36" s="15">
        <v>2507786.0504000001</v>
      </c>
      <c r="Q36" s="15">
        <v>0</v>
      </c>
      <c r="R36" s="15">
        <v>11673.15454</v>
      </c>
      <c r="S36" s="15">
        <v>11673.15454</v>
      </c>
      <c r="T36" s="15">
        <v>0</v>
      </c>
      <c r="U36" s="15">
        <v>11673.15454</v>
      </c>
      <c r="V36" s="15">
        <v>11673.15454</v>
      </c>
      <c r="W36" s="15">
        <v>0</v>
      </c>
      <c r="X36" s="16"/>
    </row>
    <row r="37" spans="1:24" x14ac:dyDescent="0.25">
      <c r="A37" s="20" t="s">
        <v>85</v>
      </c>
      <c r="B37" s="14">
        <v>29</v>
      </c>
      <c r="C37" s="19" t="str">
        <f t="shared" si="0"/>
        <v xml:space="preserve"> 6 АТ ОЩАДБАНК</v>
      </c>
      <c r="D37" s="12" t="str">
        <f t="shared" si="1"/>
        <v>30</v>
      </c>
      <c r="E37" s="12" t="str">
        <f t="shared" si="2"/>
        <v>Виробництво інших транспортних засобів</v>
      </c>
      <c r="F37" s="15">
        <v>1840844.79088</v>
      </c>
      <c r="G37" s="15">
        <v>1840844.79088</v>
      </c>
      <c r="H37" s="15">
        <v>0</v>
      </c>
      <c r="I37" s="15">
        <v>1165.47956</v>
      </c>
      <c r="J37" s="15">
        <v>1165.47956</v>
      </c>
      <c r="K37" s="15">
        <v>0</v>
      </c>
      <c r="L37" s="15">
        <v>1165.47956</v>
      </c>
      <c r="M37" s="15">
        <v>1165.47956</v>
      </c>
      <c r="N37" s="15">
        <v>0</v>
      </c>
      <c r="O37" s="15">
        <v>1841291.186</v>
      </c>
      <c r="P37" s="15">
        <v>1841291.186</v>
      </c>
      <c r="Q37" s="15">
        <v>0</v>
      </c>
      <c r="R37" s="15">
        <v>1165.47956</v>
      </c>
      <c r="S37" s="15">
        <v>1165.47956</v>
      </c>
      <c r="T37" s="15">
        <v>0</v>
      </c>
      <c r="U37" s="15">
        <v>1165.47956</v>
      </c>
      <c r="V37" s="15">
        <v>1165.47956</v>
      </c>
      <c r="W37" s="15">
        <v>0</v>
      </c>
      <c r="X37" s="16"/>
    </row>
    <row r="38" spans="1:24" x14ac:dyDescent="0.25">
      <c r="A38" s="20" t="s">
        <v>84</v>
      </c>
      <c r="B38" s="14">
        <v>30</v>
      </c>
      <c r="C38" s="19" t="str">
        <f t="shared" si="0"/>
        <v xml:space="preserve"> 6 АТ ОЩАДБАНК</v>
      </c>
      <c r="D38" s="12" t="str">
        <f t="shared" si="1"/>
        <v>31</v>
      </c>
      <c r="E38" s="12" t="str">
        <f t="shared" si="2"/>
        <v>Виробництво меблів</v>
      </c>
      <c r="F38" s="15">
        <v>288218.39581999998</v>
      </c>
      <c r="G38" s="15">
        <v>288218.39581999998</v>
      </c>
      <c r="H38" s="15">
        <v>0</v>
      </c>
      <c r="I38" s="15">
        <v>17979.622869999999</v>
      </c>
      <c r="J38" s="15">
        <v>17979.622869999999</v>
      </c>
      <c r="K38" s="15">
        <v>0</v>
      </c>
      <c r="L38" s="15">
        <v>17979.622869999999</v>
      </c>
      <c r="M38" s="15">
        <v>17979.622869999999</v>
      </c>
      <c r="N38" s="15">
        <v>0</v>
      </c>
      <c r="O38" s="15">
        <v>288842.46162999998</v>
      </c>
      <c r="P38" s="15">
        <v>288842.46162999998</v>
      </c>
      <c r="Q38" s="15">
        <v>0</v>
      </c>
      <c r="R38" s="15">
        <v>18082.846989999998</v>
      </c>
      <c r="S38" s="15">
        <v>18082.846989999998</v>
      </c>
      <c r="T38" s="15">
        <v>0</v>
      </c>
      <c r="U38" s="15">
        <v>18082.846989999998</v>
      </c>
      <c r="V38" s="15">
        <v>18082.846989999998</v>
      </c>
      <c r="W38" s="15">
        <v>0</v>
      </c>
      <c r="X38" s="16"/>
    </row>
    <row r="39" spans="1:24" x14ac:dyDescent="0.25">
      <c r="A39" s="20" t="s">
        <v>83</v>
      </c>
      <c r="B39" s="14">
        <v>31</v>
      </c>
      <c r="C39" s="19" t="str">
        <f t="shared" si="0"/>
        <v xml:space="preserve"> 6 АТ ОЩАДБАНК</v>
      </c>
      <c r="D39" s="12" t="str">
        <f t="shared" si="1"/>
        <v>32</v>
      </c>
      <c r="E39" s="12" t="str">
        <f t="shared" si="2"/>
        <v>Виробництво іншої продукції</v>
      </c>
      <c r="F39" s="15">
        <v>80394.844960000002</v>
      </c>
      <c r="G39" s="15">
        <v>80394.844960000002</v>
      </c>
      <c r="H39" s="15">
        <v>0</v>
      </c>
      <c r="I39" s="15">
        <v>208.29300000000001</v>
      </c>
      <c r="J39" s="15">
        <v>208.29300000000001</v>
      </c>
      <c r="K39" s="15">
        <v>0</v>
      </c>
      <c r="L39" s="15">
        <v>208.29300000000001</v>
      </c>
      <c r="M39" s="15">
        <v>208.29300000000001</v>
      </c>
      <c r="N39" s="15">
        <v>0</v>
      </c>
      <c r="O39" s="15">
        <v>80694.842669999998</v>
      </c>
      <c r="P39" s="15">
        <v>80694.842669999998</v>
      </c>
      <c r="Q39" s="15">
        <v>0</v>
      </c>
      <c r="R39" s="15">
        <v>208.29300000000001</v>
      </c>
      <c r="S39" s="15">
        <v>208.29300000000001</v>
      </c>
      <c r="T39" s="15">
        <v>0</v>
      </c>
      <c r="U39" s="15">
        <v>208.29300000000001</v>
      </c>
      <c r="V39" s="15">
        <v>208.29300000000001</v>
      </c>
      <c r="W39" s="15">
        <v>0</v>
      </c>
      <c r="X39" s="16"/>
    </row>
    <row r="40" spans="1:24" x14ac:dyDescent="0.25">
      <c r="A40" s="20" t="s">
        <v>82</v>
      </c>
      <c r="B40" s="14">
        <v>32</v>
      </c>
      <c r="C40" s="19" t="str">
        <f t="shared" si="0"/>
        <v xml:space="preserve"> 6 АТ ОЩАДБАНК</v>
      </c>
      <c r="D40" s="12" t="str">
        <f t="shared" si="1"/>
        <v>33</v>
      </c>
      <c r="E40" s="12" t="str">
        <f t="shared" si="2"/>
        <v>Ремонт і монтаж машин і устатковання</v>
      </c>
      <c r="F40" s="15">
        <v>73354.631139999998</v>
      </c>
      <c r="G40" s="15">
        <v>73354.631139999998</v>
      </c>
      <c r="H40" s="15">
        <v>0</v>
      </c>
      <c r="I40" s="15">
        <v>6691.9475700000003</v>
      </c>
      <c r="J40" s="15">
        <v>6691.9475700000003</v>
      </c>
      <c r="K40" s="15">
        <v>0</v>
      </c>
      <c r="L40" s="15">
        <v>6691.9475700000003</v>
      </c>
      <c r="M40" s="15">
        <v>6691.9475700000003</v>
      </c>
      <c r="N40" s="15">
        <v>0</v>
      </c>
      <c r="O40" s="15">
        <v>73847.447880000007</v>
      </c>
      <c r="P40" s="15">
        <v>73847.447880000007</v>
      </c>
      <c r="Q40" s="15">
        <v>0</v>
      </c>
      <c r="R40" s="15">
        <v>6694.1519600000001</v>
      </c>
      <c r="S40" s="15">
        <v>6694.1519600000001</v>
      </c>
      <c r="T40" s="15">
        <v>0</v>
      </c>
      <c r="U40" s="15">
        <v>6694.1519600000001</v>
      </c>
      <c r="V40" s="15">
        <v>6694.1519600000001</v>
      </c>
      <c r="W40" s="15">
        <v>0</v>
      </c>
      <c r="X40" s="16"/>
    </row>
    <row r="41" spans="1:24" x14ac:dyDescent="0.25">
      <c r="A41" s="20" t="s">
        <v>81</v>
      </c>
      <c r="B41" s="14">
        <v>33</v>
      </c>
      <c r="C41" s="19" t="str">
        <f t="shared" ref="C41:C72" si="3">MID(A41,4,14)</f>
        <v xml:space="preserve"> 6 АТ ОЩАДБАНК</v>
      </c>
      <c r="D41" s="12" t="str">
        <f t="shared" ref="D41:D72" si="4">IF(OR(MID(A41,1,2)="ZZ",MID(A41,1,2)="YY"),"Інше",MID(A41,1,2))</f>
        <v>35</v>
      </c>
      <c r="E41" s="12" t="str">
        <f t="shared" ref="E41:E72" si="5">MID(A41,19,200)</f>
        <v>Постачання електроенергії, газу, пари та кондиційованого повітря</v>
      </c>
      <c r="F41" s="15">
        <v>21364624.068100002</v>
      </c>
      <c r="G41" s="15">
        <v>6195155.2301399997</v>
      </c>
      <c r="H41" s="15">
        <v>15169468.837959999</v>
      </c>
      <c r="I41" s="15">
        <v>7411702.7645699997</v>
      </c>
      <c r="J41" s="15">
        <v>46094.97</v>
      </c>
      <c r="K41" s="15">
        <v>7365607.7945699999</v>
      </c>
      <c r="L41" s="15">
        <v>7411702.7645699997</v>
      </c>
      <c r="M41" s="15">
        <v>46094.97</v>
      </c>
      <c r="N41" s="15">
        <v>7365607.7945699999</v>
      </c>
      <c r="O41" s="15">
        <v>22398015.779660001</v>
      </c>
      <c r="P41" s="15">
        <v>6675771.0219299998</v>
      </c>
      <c r="Q41" s="15">
        <v>15722244.75773</v>
      </c>
      <c r="R41" s="15">
        <v>7957199.33598</v>
      </c>
      <c r="S41" s="15">
        <v>46138.997739999999</v>
      </c>
      <c r="T41" s="15">
        <v>7911060.3382400004</v>
      </c>
      <c r="U41" s="15">
        <v>7957199.33598</v>
      </c>
      <c r="V41" s="15">
        <v>46138.997739999999</v>
      </c>
      <c r="W41" s="15">
        <v>7911060.3382400004</v>
      </c>
      <c r="X41" s="16"/>
    </row>
    <row r="42" spans="1:24" x14ac:dyDescent="0.25">
      <c r="A42" s="20" t="s">
        <v>80</v>
      </c>
      <c r="B42" s="14">
        <v>34</v>
      </c>
      <c r="C42" s="19" t="str">
        <f t="shared" si="3"/>
        <v xml:space="preserve"> 6 АТ ОЩАДБАНК</v>
      </c>
      <c r="D42" s="12" t="str">
        <f t="shared" si="4"/>
        <v>36</v>
      </c>
      <c r="E42" s="12" t="str">
        <f t="shared" si="5"/>
        <v>Забір, очищення та постачання води</v>
      </c>
      <c r="F42" s="15">
        <v>10220.00794</v>
      </c>
      <c r="G42" s="15">
        <v>10220.00794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10276.636689999999</v>
      </c>
      <c r="P42" s="15">
        <v>10276.636689999999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6"/>
    </row>
    <row r="43" spans="1:24" x14ac:dyDescent="0.25">
      <c r="A43" s="20" t="s">
        <v>79</v>
      </c>
      <c r="B43" s="14">
        <v>35</v>
      </c>
      <c r="C43" s="19" t="str">
        <f t="shared" si="3"/>
        <v xml:space="preserve"> 6 АТ ОЩАДБАНК</v>
      </c>
      <c r="D43" s="12" t="str">
        <f t="shared" si="4"/>
        <v>37</v>
      </c>
      <c r="E43" s="12" t="str">
        <f t="shared" si="5"/>
        <v>Каналізація, відведення й очищення стічних вод</v>
      </c>
      <c r="F43" s="15">
        <v>2035.43309</v>
      </c>
      <c r="G43" s="15">
        <v>2035.43309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2059.92184</v>
      </c>
      <c r="P43" s="15">
        <v>2059.92184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6"/>
    </row>
    <row r="44" spans="1:24" x14ac:dyDescent="0.25">
      <c r="A44" s="20" t="s">
        <v>78</v>
      </c>
      <c r="B44" s="14">
        <v>36</v>
      </c>
      <c r="C44" s="19" t="str">
        <f t="shared" si="3"/>
        <v xml:space="preserve"> 6 АТ ОЩАДБАНК</v>
      </c>
      <c r="D44" s="12" t="str">
        <f t="shared" si="4"/>
        <v>38</v>
      </c>
      <c r="E44" s="12" t="str">
        <f t="shared" si="5"/>
        <v>Збирання, оброблення й видалення відходів; відновлення матеріалів</v>
      </c>
      <c r="F44" s="15">
        <v>6770.71504</v>
      </c>
      <c r="G44" s="15">
        <v>6770.71504</v>
      </c>
      <c r="H44" s="15">
        <v>0</v>
      </c>
      <c r="I44" s="15">
        <v>936.52404999999999</v>
      </c>
      <c r="J44" s="15">
        <v>936.52404999999999</v>
      </c>
      <c r="K44" s="15">
        <v>0</v>
      </c>
      <c r="L44" s="15">
        <v>936.52404999999999</v>
      </c>
      <c r="M44" s="15">
        <v>936.52404999999999</v>
      </c>
      <c r="N44" s="15">
        <v>0</v>
      </c>
      <c r="O44" s="15">
        <v>6932.6385099999998</v>
      </c>
      <c r="P44" s="15">
        <v>6932.6385099999998</v>
      </c>
      <c r="Q44" s="15">
        <v>0</v>
      </c>
      <c r="R44" s="15">
        <v>1036.6597899999999</v>
      </c>
      <c r="S44" s="15">
        <v>1036.6597899999999</v>
      </c>
      <c r="T44" s="15">
        <v>0</v>
      </c>
      <c r="U44" s="15">
        <v>1036.6597899999999</v>
      </c>
      <c r="V44" s="15">
        <v>1036.6597899999999</v>
      </c>
      <c r="W44" s="15">
        <v>0</v>
      </c>
      <c r="X44" s="16"/>
    </row>
    <row r="45" spans="1:24" x14ac:dyDescent="0.25">
      <c r="A45" s="20" t="s">
        <v>77</v>
      </c>
      <c r="B45" s="14">
        <v>37</v>
      </c>
      <c r="C45" s="19" t="str">
        <f t="shared" si="3"/>
        <v xml:space="preserve"> 6 АТ ОЩАДБАНК</v>
      </c>
      <c r="D45" s="12" t="str">
        <f t="shared" si="4"/>
        <v>39</v>
      </c>
      <c r="E45" s="12" t="str">
        <f t="shared" si="5"/>
        <v>Інша діяльність щодо поводження з відходами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6"/>
    </row>
    <row r="46" spans="1:24" x14ac:dyDescent="0.25">
      <c r="A46" s="20" t="s">
        <v>76</v>
      </c>
      <c r="B46" s="14">
        <v>38</v>
      </c>
      <c r="C46" s="19" t="str">
        <f t="shared" si="3"/>
        <v xml:space="preserve"> 6 АТ ОЩАДБАНК</v>
      </c>
      <c r="D46" s="12" t="str">
        <f t="shared" si="4"/>
        <v>41</v>
      </c>
      <c r="E46" s="12" t="str">
        <f t="shared" si="5"/>
        <v>Будівництво будівель</v>
      </c>
      <c r="F46" s="15">
        <v>598684.74309999996</v>
      </c>
      <c r="G46" s="15">
        <v>598684.74309999996</v>
      </c>
      <c r="H46" s="15">
        <v>0</v>
      </c>
      <c r="I46" s="15">
        <v>318995.62482999999</v>
      </c>
      <c r="J46" s="15">
        <v>318995.62482999999</v>
      </c>
      <c r="K46" s="15">
        <v>0</v>
      </c>
      <c r="L46" s="15">
        <v>318995.62482999999</v>
      </c>
      <c r="M46" s="15">
        <v>318995.62482999999</v>
      </c>
      <c r="N46" s="15">
        <v>0</v>
      </c>
      <c r="O46" s="15">
        <v>600462.33973000001</v>
      </c>
      <c r="P46" s="15">
        <v>600462.33973000001</v>
      </c>
      <c r="Q46" s="15">
        <v>0</v>
      </c>
      <c r="R46" s="15">
        <v>318995.62482999999</v>
      </c>
      <c r="S46" s="15">
        <v>318995.62482999999</v>
      </c>
      <c r="T46" s="15">
        <v>0</v>
      </c>
      <c r="U46" s="15">
        <v>318995.62482999999</v>
      </c>
      <c r="V46" s="15">
        <v>318995.62482999999</v>
      </c>
      <c r="W46" s="15">
        <v>0</v>
      </c>
      <c r="X46" s="16"/>
    </row>
    <row r="47" spans="1:24" x14ac:dyDescent="0.25">
      <c r="A47" s="20" t="s">
        <v>75</v>
      </c>
      <c r="B47" s="14">
        <v>39</v>
      </c>
      <c r="C47" s="19" t="str">
        <f t="shared" si="3"/>
        <v xml:space="preserve"> 6 АТ ОЩАДБАНК</v>
      </c>
      <c r="D47" s="12" t="str">
        <f t="shared" si="4"/>
        <v>42</v>
      </c>
      <c r="E47" s="12" t="str">
        <f t="shared" si="5"/>
        <v>Будівництво споруд</v>
      </c>
      <c r="F47" s="15">
        <v>309965.60579</v>
      </c>
      <c r="G47" s="15">
        <v>309965.60579</v>
      </c>
      <c r="H47" s="15">
        <v>0</v>
      </c>
      <c r="I47" s="15">
        <v>3454.8562499999998</v>
      </c>
      <c r="J47" s="15">
        <v>3454.8562499999998</v>
      </c>
      <c r="K47" s="15">
        <v>0</v>
      </c>
      <c r="L47" s="15">
        <v>3454.8562499999998</v>
      </c>
      <c r="M47" s="15">
        <v>3454.8562499999998</v>
      </c>
      <c r="N47" s="15">
        <v>0</v>
      </c>
      <c r="O47" s="15">
        <v>310116.73874</v>
      </c>
      <c r="P47" s="15">
        <v>310116.73874</v>
      </c>
      <c r="Q47" s="15">
        <v>0</v>
      </c>
      <c r="R47" s="15">
        <v>3454.8562499999998</v>
      </c>
      <c r="S47" s="15">
        <v>3454.8562499999998</v>
      </c>
      <c r="T47" s="15">
        <v>0</v>
      </c>
      <c r="U47" s="15">
        <v>3454.8562499999998</v>
      </c>
      <c r="V47" s="15">
        <v>3454.8562499999998</v>
      </c>
      <c r="W47" s="15">
        <v>0</v>
      </c>
      <c r="X47" s="16"/>
    </row>
    <row r="48" spans="1:24" x14ac:dyDescent="0.25">
      <c r="A48" s="20" t="s">
        <v>74</v>
      </c>
      <c r="B48" s="14">
        <v>40</v>
      </c>
      <c r="C48" s="19" t="str">
        <f t="shared" si="3"/>
        <v xml:space="preserve"> 6 АТ ОЩАДБАНК</v>
      </c>
      <c r="D48" s="12" t="str">
        <f t="shared" si="4"/>
        <v>43</v>
      </c>
      <c r="E48" s="12" t="str">
        <f t="shared" si="5"/>
        <v>Спеціалізовані будівельні роботи</v>
      </c>
      <c r="F48" s="15">
        <v>283451.05647000001</v>
      </c>
      <c r="G48" s="15">
        <v>283451.05647000001</v>
      </c>
      <c r="H48" s="15">
        <v>0</v>
      </c>
      <c r="I48" s="15">
        <v>10461.80204</v>
      </c>
      <c r="J48" s="15">
        <v>10461.80204</v>
      </c>
      <c r="K48" s="15">
        <v>0</v>
      </c>
      <c r="L48" s="15">
        <v>10461.80204</v>
      </c>
      <c r="M48" s="15">
        <v>10461.80204</v>
      </c>
      <c r="N48" s="15">
        <v>0</v>
      </c>
      <c r="O48" s="15">
        <v>285413.18286</v>
      </c>
      <c r="P48" s="15">
        <v>285413.18286</v>
      </c>
      <c r="Q48" s="15">
        <v>0</v>
      </c>
      <c r="R48" s="15">
        <v>10461.940860000001</v>
      </c>
      <c r="S48" s="15">
        <v>10461.940860000001</v>
      </c>
      <c r="T48" s="15">
        <v>0</v>
      </c>
      <c r="U48" s="15">
        <v>10461.940860000001</v>
      </c>
      <c r="V48" s="15">
        <v>10461.940860000001</v>
      </c>
      <c r="W48" s="15">
        <v>0</v>
      </c>
      <c r="X48" s="16"/>
    </row>
    <row r="49" spans="1:24" ht="24" x14ac:dyDescent="0.25">
      <c r="A49" s="20" t="s">
        <v>73</v>
      </c>
      <c r="B49" s="14">
        <v>41</v>
      </c>
      <c r="C49" s="19" t="str">
        <f t="shared" si="3"/>
        <v xml:space="preserve"> 6 АТ ОЩАДБАНК</v>
      </c>
      <c r="D49" s="12" t="str">
        <f t="shared" si="4"/>
        <v>45</v>
      </c>
      <c r="E49" s="12" t="str">
        <f t="shared" si="5"/>
        <v>Оптова та роздрібна торгівля автотранспортними засобами та мотоциклами, їх ремонт</v>
      </c>
      <c r="F49" s="15">
        <v>347438.85009999998</v>
      </c>
      <c r="G49" s="15">
        <v>347438.85009999998</v>
      </c>
      <c r="H49" s="15">
        <v>0</v>
      </c>
      <c r="I49" s="15">
        <v>6551.0046300000004</v>
      </c>
      <c r="J49" s="15">
        <v>6551.0046300000004</v>
      </c>
      <c r="K49" s="15">
        <v>0</v>
      </c>
      <c r="L49" s="15">
        <v>10429.035099999999</v>
      </c>
      <c r="M49" s="15">
        <v>10429.035099999999</v>
      </c>
      <c r="N49" s="15">
        <v>0</v>
      </c>
      <c r="O49" s="15">
        <v>357696.09471999999</v>
      </c>
      <c r="P49" s="15">
        <v>357696.09471999999</v>
      </c>
      <c r="Q49" s="15">
        <v>0</v>
      </c>
      <c r="R49" s="15">
        <v>6551.0046300000004</v>
      </c>
      <c r="S49" s="15">
        <v>6551.0046300000004</v>
      </c>
      <c r="T49" s="15">
        <v>0</v>
      </c>
      <c r="U49" s="15">
        <v>19277.874319999999</v>
      </c>
      <c r="V49" s="15">
        <v>19277.874319999999</v>
      </c>
      <c r="W49" s="15">
        <v>0</v>
      </c>
      <c r="X49" s="16"/>
    </row>
    <row r="50" spans="1:24" ht="24" x14ac:dyDescent="0.25">
      <c r="A50" s="20" t="s">
        <v>72</v>
      </c>
      <c r="B50" s="14">
        <v>42</v>
      </c>
      <c r="C50" s="19" t="str">
        <f t="shared" si="3"/>
        <v xml:space="preserve"> 6 АТ ОЩАДБАНК</v>
      </c>
      <c r="D50" s="12" t="str">
        <f t="shared" si="4"/>
        <v>46</v>
      </c>
      <c r="E50" s="12" t="str">
        <f t="shared" si="5"/>
        <v>Оптова торгівля, крім торгівлі автотранспортними засобами та мотоциклами</v>
      </c>
      <c r="F50" s="15">
        <v>29367884.22332</v>
      </c>
      <c r="G50" s="15">
        <v>20836176.724459998</v>
      </c>
      <c r="H50" s="15">
        <v>8531707.4988599997</v>
      </c>
      <c r="I50" s="15">
        <v>4726125.8680199999</v>
      </c>
      <c r="J50" s="15">
        <v>164859.07991</v>
      </c>
      <c r="K50" s="15">
        <v>4561266.7881100001</v>
      </c>
      <c r="L50" s="15">
        <v>4736779.83402</v>
      </c>
      <c r="M50" s="15">
        <v>175513.04590999999</v>
      </c>
      <c r="N50" s="15">
        <v>4561266.7881100001</v>
      </c>
      <c r="O50" s="15">
        <v>29404141.078219999</v>
      </c>
      <c r="P50" s="15">
        <v>20690735.604460001</v>
      </c>
      <c r="Q50" s="15">
        <v>8713405.4737599995</v>
      </c>
      <c r="R50" s="15">
        <v>4907949.6589700002</v>
      </c>
      <c r="S50" s="15">
        <v>164930.31521</v>
      </c>
      <c r="T50" s="15">
        <v>4743019.3437599996</v>
      </c>
      <c r="U50" s="15">
        <v>4918674.0687100003</v>
      </c>
      <c r="V50" s="15">
        <v>175654.72495</v>
      </c>
      <c r="W50" s="15">
        <v>4743019.3437599996</v>
      </c>
      <c r="X50" s="16"/>
    </row>
    <row r="51" spans="1:24" ht="24" x14ac:dyDescent="0.25">
      <c r="A51" s="20" t="s">
        <v>71</v>
      </c>
      <c r="B51" s="14">
        <v>43</v>
      </c>
      <c r="C51" s="19" t="str">
        <f t="shared" si="3"/>
        <v xml:space="preserve"> 6 АТ ОЩАДБАНК</v>
      </c>
      <c r="D51" s="12" t="str">
        <f t="shared" si="4"/>
        <v>47</v>
      </c>
      <c r="E51" s="12" t="str">
        <f t="shared" si="5"/>
        <v>Роздрібна торгівля, крім торгівлі автотранспортними засобами та мотоциклами</v>
      </c>
      <c r="F51" s="15">
        <v>5570749.44013</v>
      </c>
      <c r="G51" s="15">
        <v>2506481.3358300002</v>
      </c>
      <c r="H51" s="15">
        <v>3064268.1042999998</v>
      </c>
      <c r="I51" s="15">
        <v>231029.85544000001</v>
      </c>
      <c r="J51" s="15">
        <v>231029.85544000001</v>
      </c>
      <c r="K51" s="15">
        <v>0</v>
      </c>
      <c r="L51" s="15">
        <v>230737.54014</v>
      </c>
      <c r="M51" s="15">
        <v>230737.54014</v>
      </c>
      <c r="N51" s="15">
        <v>0</v>
      </c>
      <c r="O51" s="15">
        <v>9465789.0509200003</v>
      </c>
      <c r="P51" s="15">
        <v>6410265.4089900004</v>
      </c>
      <c r="Q51" s="15">
        <v>3055523.6419299999</v>
      </c>
      <c r="R51" s="15">
        <v>4130989.1744300001</v>
      </c>
      <c r="S51" s="15">
        <v>4130989.1744300001</v>
      </c>
      <c r="T51" s="15">
        <v>0</v>
      </c>
      <c r="U51" s="15">
        <v>4130696.56727</v>
      </c>
      <c r="V51" s="15">
        <v>4130696.56727</v>
      </c>
      <c r="W51" s="15">
        <v>0</v>
      </c>
      <c r="X51" s="16"/>
    </row>
    <row r="52" spans="1:24" x14ac:dyDescent="0.25">
      <c r="A52" s="20" t="s">
        <v>70</v>
      </c>
      <c r="B52" s="14">
        <v>44</v>
      </c>
      <c r="C52" s="19" t="str">
        <f t="shared" si="3"/>
        <v xml:space="preserve"> 6 АТ ОЩАДБАНК</v>
      </c>
      <c r="D52" s="12" t="str">
        <f t="shared" si="4"/>
        <v>49</v>
      </c>
      <c r="E52" s="12" t="str">
        <f t="shared" si="5"/>
        <v>Наземний і трубопровідний транспорт</v>
      </c>
      <c r="F52" s="15">
        <v>639175.95209999999</v>
      </c>
      <c r="G52" s="15">
        <v>639175.95209999999</v>
      </c>
      <c r="H52" s="15">
        <v>0</v>
      </c>
      <c r="I52" s="15">
        <v>43128.009740000001</v>
      </c>
      <c r="J52" s="15">
        <v>43128.009740000001</v>
      </c>
      <c r="K52" s="15">
        <v>0</v>
      </c>
      <c r="L52" s="15">
        <v>43128.009740000001</v>
      </c>
      <c r="M52" s="15">
        <v>43128.009740000001</v>
      </c>
      <c r="N52" s="15">
        <v>0</v>
      </c>
      <c r="O52" s="15">
        <v>644714.00908999995</v>
      </c>
      <c r="P52" s="15">
        <v>644714.00908999995</v>
      </c>
      <c r="Q52" s="15">
        <v>0</v>
      </c>
      <c r="R52" s="15">
        <v>43227.094469999996</v>
      </c>
      <c r="S52" s="15">
        <v>43227.094469999996</v>
      </c>
      <c r="T52" s="15">
        <v>0</v>
      </c>
      <c r="U52" s="15">
        <v>43227.094469999996</v>
      </c>
      <c r="V52" s="15">
        <v>43227.094469999996</v>
      </c>
      <c r="W52" s="15">
        <v>0</v>
      </c>
      <c r="X52" s="16"/>
    </row>
    <row r="53" spans="1:24" x14ac:dyDescent="0.25">
      <c r="A53" s="20" t="s">
        <v>69</v>
      </c>
      <c r="B53" s="14">
        <v>45</v>
      </c>
      <c r="C53" s="19" t="str">
        <f t="shared" si="3"/>
        <v xml:space="preserve"> 6 АТ ОЩАДБАНК</v>
      </c>
      <c r="D53" s="12" t="str">
        <f t="shared" si="4"/>
        <v>50</v>
      </c>
      <c r="E53" s="12" t="str">
        <f t="shared" si="5"/>
        <v>Водний транспорт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6"/>
    </row>
    <row r="54" spans="1:24" x14ac:dyDescent="0.25">
      <c r="A54" s="20" t="s">
        <v>68</v>
      </c>
      <c r="B54" s="14">
        <v>46</v>
      </c>
      <c r="C54" s="19" t="str">
        <f t="shared" si="3"/>
        <v xml:space="preserve"> 6 АТ ОЩАДБАНК</v>
      </c>
      <c r="D54" s="12" t="str">
        <f t="shared" si="4"/>
        <v>51</v>
      </c>
      <c r="E54" s="12" t="str">
        <f t="shared" si="5"/>
        <v>Авіаційний транспорт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6"/>
    </row>
    <row r="55" spans="1:24" x14ac:dyDescent="0.25">
      <c r="A55" s="20" t="s">
        <v>67</v>
      </c>
      <c r="B55" s="14">
        <v>47</v>
      </c>
      <c r="C55" s="19" t="str">
        <f t="shared" si="3"/>
        <v xml:space="preserve"> 6 АТ ОЩАДБАНК</v>
      </c>
      <c r="D55" s="12" t="str">
        <f t="shared" si="4"/>
        <v>52</v>
      </c>
      <c r="E55" s="12" t="str">
        <f t="shared" si="5"/>
        <v>Складське господарство та допоміжна діяльність у сфері транспорту</v>
      </c>
      <c r="F55" s="15">
        <v>133396.02037000001</v>
      </c>
      <c r="G55" s="15">
        <v>133393.13292999999</v>
      </c>
      <c r="H55" s="15">
        <v>2.8874399999999998</v>
      </c>
      <c r="I55" s="15">
        <v>56900.878550000001</v>
      </c>
      <c r="J55" s="15">
        <v>56900.878550000001</v>
      </c>
      <c r="K55" s="15">
        <v>0</v>
      </c>
      <c r="L55" s="15">
        <v>56900.878550000001</v>
      </c>
      <c r="M55" s="15">
        <v>56900.878550000001</v>
      </c>
      <c r="N55" s="15">
        <v>0</v>
      </c>
      <c r="O55" s="15">
        <v>133771.90689000001</v>
      </c>
      <c r="P55" s="15">
        <v>133771.90689000001</v>
      </c>
      <c r="Q55" s="15">
        <v>0</v>
      </c>
      <c r="R55" s="15">
        <v>56868.8724</v>
      </c>
      <c r="S55" s="15">
        <v>56868.8724</v>
      </c>
      <c r="T55" s="15">
        <v>0</v>
      </c>
      <c r="U55" s="15">
        <v>56868.8724</v>
      </c>
      <c r="V55" s="15">
        <v>56868.8724</v>
      </c>
      <c r="W55" s="15">
        <v>0</v>
      </c>
      <c r="X55" s="16"/>
    </row>
    <row r="56" spans="1:24" x14ac:dyDescent="0.25">
      <c r="A56" s="20" t="s">
        <v>66</v>
      </c>
      <c r="B56" s="14">
        <v>48</v>
      </c>
      <c r="C56" s="19" t="str">
        <f t="shared" si="3"/>
        <v xml:space="preserve"> 6 АТ ОЩАДБАНК</v>
      </c>
      <c r="D56" s="12" t="str">
        <f t="shared" si="4"/>
        <v>53</v>
      </c>
      <c r="E56" s="12" t="str">
        <f t="shared" si="5"/>
        <v>Поштова та кур'єрська діяльність</v>
      </c>
      <c r="F56" s="15">
        <v>1082.3447699999999</v>
      </c>
      <c r="G56" s="15">
        <v>1082.3447699999999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1080.0230799999999</v>
      </c>
      <c r="P56" s="15">
        <v>1080.0230799999999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6"/>
    </row>
    <row r="57" spans="1:24" x14ac:dyDescent="0.25">
      <c r="A57" s="20" t="s">
        <v>65</v>
      </c>
      <c r="B57" s="14">
        <v>49</v>
      </c>
      <c r="C57" s="19" t="str">
        <f t="shared" si="3"/>
        <v xml:space="preserve"> 6 АТ ОЩАДБАНК</v>
      </c>
      <c r="D57" s="12" t="str">
        <f t="shared" si="4"/>
        <v>55</v>
      </c>
      <c r="E57" s="12" t="str">
        <f t="shared" si="5"/>
        <v>Тимчасове розміщування</v>
      </c>
      <c r="F57" s="15">
        <v>60664.40883</v>
      </c>
      <c r="G57" s="15">
        <v>60664.40883</v>
      </c>
      <c r="H57" s="15">
        <v>0</v>
      </c>
      <c r="I57" s="15">
        <v>9.8494700000000002</v>
      </c>
      <c r="J57" s="15">
        <v>9.8494700000000002</v>
      </c>
      <c r="K57" s="15">
        <v>0</v>
      </c>
      <c r="L57" s="15">
        <v>9.8494700000000002</v>
      </c>
      <c r="M57" s="15">
        <v>9.8494700000000002</v>
      </c>
      <c r="N57" s="15">
        <v>0</v>
      </c>
      <c r="O57" s="15">
        <v>61998.59345</v>
      </c>
      <c r="P57" s="15">
        <v>61998.59345</v>
      </c>
      <c r="Q57" s="15">
        <v>0</v>
      </c>
      <c r="R57" s="15">
        <v>9.8494700000000002</v>
      </c>
      <c r="S57" s="15">
        <v>9.8494700000000002</v>
      </c>
      <c r="T57" s="15">
        <v>0</v>
      </c>
      <c r="U57" s="15">
        <v>9.8494700000000002</v>
      </c>
      <c r="V57" s="15">
        <v>9.8494700000000002</v>
      </c>
      <c r="W57" s="15">
        <v>0</v>
      </c>
      <c r="X57" s="16"/>
    </row>
    <row r="58" spans="1:24" x14ac:dyDescent="0.25">
      <c r="A58" s="20" t="s">
        <v>64</v>
      </c>
      <c r="B58" s="14">
        <v>50</v>
      </c>
      <c r="C58" s="19" t="str">
        <f t="shared" si="3"/>
        <v xml:space="preserve"> 6 АТ ОЩАДБАНК</v>
      </c>
      <c r="D58" s="12" t="str">
        <f t="shared" si="4"/>
        <v>56</v>
      </c>
      <c r="E58" s="12" t="str">
        <f t="shared" si="5"/>
        <v>Діяльність із забезпечення стравами та напоями</v>
      </c>
      <c r="F58" s="15">
        <v>208626.32334999999</v>
      </c>
      <c r="G58" s="15">
        <v>208626.32334999999</v>
      </c>
      <c r="H58" s="15">
        <v>0</v>
      </c>
      <c r="I58" s="15">
        <v>5731.9007199999996</v>
      </c>
      <c r="J58" s="15">
        <v>5731.9007199999996</v>
      </c>
      <c r="K58" s="15">
        <v>0</v>
      </c>
      <c r="L58" s="15">
        <v>6580.04457</v>
      </c>
      <c r="M58" s="15">
        <v>6580.04457</v>
      </c>
      <c r="N58" s="15">
        <v>0</v>
      </c>
      <c r="O58" s="15">
        <v>209731.43512000001</v>
      </c>
      <c r="P58" s="15">
        <v>209731.43512000001</v>
      </c>
      <c r="Q58" s="15">
        <v>0</v>
      </c>
      <c r="R58" s="15">
        <v>5732.0450600000004</v>
      </c>
      <c r="S58" s="15">
        <v>5732.0450600000004</v>
      </c>
      <c r="T58" s="15">
        <v>0</v>
      </c>
      <c r="U58" s="15">
        <v>6578.0622000000003</v>
      </c>
      <c r="V58" s="15">
        <v>6578.0622000000003</v>
      </c>
      <c r="W58" s="15">
        <v>0</v>
      </c>
      <c r="X58" s="16"/>
    </row>
    <row r="59" spans="1:24" x14ac:dyDescent="0.25">
      <c r="A59" s="20" t="s">
        <v>63</v>
      </c>
      <c r="B59" s="14">
        <v>51</v>
      </c>
      <c r="C59" s="19" t="str">
        <f t="shared" si="3"/>
        <v xml:space="preserve"> 6 АТ ОЩАДБАНК</v>
      </c>
      <c r="D59" s="12" t="str">
        <f t="shared" si="4"/>
        <v>58</v>
      </c>
      <c r="E59" s="12" t="str">
        <f t="shared" si="5"/>
        <v>Видавнича діяльність</v>
      </c>
      <c r="F59" s="15">
        <v>10305.17491</v>
      </c>
      <c r="G59" s="15">
        <v>10305.17491</v>
      </c>
      <c r="H59" s="15">
        <v>0</v>
      </c>
      <c r="I59" s="15">
        <v>33.401319999999998</v>
      </c>
      <c r="J59" s="15">
        <v>33.401319999999998</v>
      </c>
      <c r="K59" s="15">
        <v>0</v>
      </c>
      <c r="L59" s="15">
        <v>33.401319999999998</v>
      </c>
      <c r="M59" s="15">
        <v>33.401319999999998</v>
      </c>
      <c r="N59" s="15">
        <v>0</v>
      </c>
      <c r="O59" s="15">
        <v>10322.34072</v>
      </c>
      <c r="P59" s="15">
        <v>10322.34072</v>
      </c>
      <c r="Q59" s="15">
        <v>0</v>
      </c>
      <c r="R59" s="15">
        <v>33.401319999999998</v>
      </c>
      <c r="S59" s="15">
        <v>33.401319999999998</v>
      </c>
      <c r="T59" s="15">
        <v>0</v>
      </c>
      <c r="U59" s="15">
        <v>33.401319999999998</v>
      </c>
      <c r="V59" s="15">
        <v>33.401319999999998</v>
      </c>
      <c r="W59" s="15">
        <v>0</v>
      </c>
      <c r="X59" s="16"/>
    </row>
    <row r="60" spans="1:24" ht="24" x14ac:dyDescent="0.25">
      <c r="A60" s="20" t="s">
        <v>62</v>
      </c>
      <c r="B60" s="14">
        <v>52</v>
      </c>
      <c r="C60" s="19" t="str">
        <f t="shared" si="3"/>
        <v xml:space="preserve"> 6 АТ ОЩАДБАНК</v>
      </c>
      <c r="D60" s="12" t="str">
        <f t="shared" si="4"/>
        <v>59</v>
      </c>
      <c r="E60" s="12" t="str">
        <f t="shared" si="5"/>
        <v>Виробництво кіно- та відеофільмів, телевізійних програм, видання звукозаписів</v>
      </c>
      <c r="F60" s="15">
        <v>1519.1814199999999</v>
      </c>
      <c r="G60" s="15">
        <v>1519.1814199999999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1523.30304</v>
      </c>
      <c r="P60" s="15">
        <v>1523.30304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6"/>
    </row>
    <row r="61" spans="1:24" x14ac:dyDescent="0.25">
      <c r="A61" s="20" t="s">
        <v>61</v>
      </c>
      <c r="B61" s="14">
        <v>53</v>
      </c>
      <c r="C61" s="19" t="str">
        <f t="shared" si="3"/>
        <v xml:space="preserve"> 6 АТ ОЩАДБАНК</v>
      </c>
      <c r="D61" s="12" t="str">
        <f t="shared" si="4"/>
        <v>60</v>
      </c>
      <c r="E61" s="12" t="str">
        <f t="shared" si="5"/>
        <v>Діяльність у сфері радіомовлення та телевізійного мовлення</v>
      </c>
      <c r="F61" s="15">
        <v>2421.5529999999999</v>
      </c>
      <c r="G61" s="15">
        <v>2421.5529999999999</v>
      </c>
      <c r="H61" s="15">
        <v>0</v>
      </c>
      <c r="I61" s="15">
        <v>1518.7822000000001</v>
      </c>
      <c r="J61" s="15">
        <v>1518.7822000000001</v>
      </c>
      <c r="K61" s="15">
        <v>0</v>
      </c>
      <c r="L61" s="15">
        <v>1518.7822000000001</v>
      </c>
      <c r="M61" s="15">
        <v>1518.7822000000001</v>
      </c>
      <c r="N61" s="15">
        <v>0</v>
      </c>
      <c r="O61" s="15">
        <v>2426.6876499999998</v>
      </c>
      <c r="P61" s="15">
        <v>2426.6876499999998</v>
      </c>
      <c r="Q61" s="15">
        <v>0</v>
      </c>
      <c r="R61" s="15">
        <v>1518.7822000000001</v>
      </c>
      <c r="S61" s="15">
        <v>1518.7822000000001</v>
      </c>
      <c r="T61" s="15">
        <v>0</v>
      </c>
      <c r="U61" s="15">
        <v>1518.7822000000001</v>
      </c>
      <c r="V61" s="15">
        <v>1518.7822000000001</v>
      </c>
      <c r="W61" s="15">
        <v>0</v>
      </c>
      <c r="X61" s="16"/>
    </row>
    <row r="62" spans="1:24" x14ac:dyDescent="0.25">
      <c r="A62" s="20" t="s">
        <v>60</v>
      </c>
      <c r="B62" s="14">
        <v>54</v>
      </c>
      <c r="C62" s="19" t="str">
        <f t="shared" si="3"/>
        <v xml:space="preserve"> 6 АТ ОЩАДБАНК</v>
      </c>
      <c r="D62" s="12" t="str">
        <f t="shared" si="4"/>
        <v>61</v>
      </c>
      <c r="E62" s="12" t="str">
        <f t="shared" si="5"/>
        <v>Телекомунікації (електрозв'язок)</v>
      </c>
      <c r="F62" s="15">
        <v>19127.536039999999</v>
      </c>
      <c r="G62" s="15">
        <v>19127.536039999999</v>
      </c>
      <c r="H62" s="15">
        <v>0</v>
      </c>
      <c r="I62" s="15">
        <v>14.95187</v>
      </c>
      <c r="J62" s="15">
        <v>14.95187</v>
      </c>
      <c r="K62" s="15">
        <v>0</v>
      </c>
      <c r="L62" s="15">
        <v>14.95187</v>
      </c>
      <c r="M62" s="15">
        <v>14.95187</v>
      </c>
      <c r="N62" s="15">
        <v>0</v>
      </c>
      <c r="O62" s="15">
        <v>19219.495989999999</v>
      </c>
      <c r="P62" s="15">
        <v>19219.495989999999</v>
      </c>
      <c r="Q62" s="15">
        <v>0</v>
      </c>
      <c r="R62" s="15">
        <v>14.95187</v>
      </c>
      <c r="S62" s="15">
        <v>14.95187</v>
      </c>
      <c r="T62" s="15">
        <v>0</v>
      </c>
      <c r="U62" s="15">
        <v>14.95187</v>
      </c>
      <c r="V62" s="15">
        <v>14.95187</v>
      </c>
      <c r="W62" s="15">
        <v>0</v>
      </c>
      <c r="X62" s="16"/>
    </row>
    <row r="63" spans="1:24" ht="24" x14ac:dyDescent="0.25">
      <c r="A63" s="20" t="s">
        <v>59</v>
      </c>
      <c r="B63" s="14">
        <v>55</v>
      </c>
      <c r="C63" s="19" t="str">
        <f t="shared" si="3"/>
        <v xml:space="preserve"> 6 АТ ОЩАДБАНК</v>
      </c>
      <c r="D63" s="12" t="str">
        <f t="shared" si="4"/>
        <v>62</v>
      </c>
      <c r="E63" s="12" t="str">
        <f t="shared" si="5"/>
        <v>Комп'ютерне програмування, консультування та пов'язана з ними діяльність</v>
      </c>
      <c r="F63" s="15">
        <v>22018.509010000002</v>
      </c>
      <c r="G63" s="15">
        <v>22018.509010000002</v>
      </c>
      <c r="H63" s="15">
        <v>0</v>
      </c>
      <c r="I63" s="15">
        <v>9.6100000000000005E-3</v>
      </c>
      <c r="J63" s="15">
        <v>9.6100000000000005E-3</v>
      </c>
      <c r="K63" s="15">
        <v>0</v>
      </c>
      <c r="L63" s="15">
        <v>9.6100000000000005E-3</v>
      </c>
      <c r="M63" s="15">
        <v>9.6100000000000005E-3</v>
      </c>
      <c r="N63" s="15">
        <v>0</v>
      </c>
      <c r="O63" s="15">
        <v>22217.657790000001</v>
      </c>
      <c r="P63" s="15">
        <v>22217.657790000001</v>
      </c>
      <c r="Q63" s="15">
        <v>0</v>
      </c>
      <c r="R63" s="15">
        <v>9.6100000000000005E-3</v>
      </c>
      <c r="S63" s="15">
        <v>9.6100000000000005E-3</v>
      </c>
      <c r="T63" s="15">
        <v>0</v>
      </c>
      <c r="U63" s="15">
        <v>9.6100000000000005E-3</v>
      </c>
      <c r="V63" s="15">
        <v>9.6100000000000005E-3</v>
      </c>
      <c r="W63" s="15">
        <v>0</v>
      </c>
      <c r="X63" s="16"/>
    </row>
    <row r="64" spans="1:24" x14ac:dyDescent="0.25">
      <c r="A64" s="20" t="s">
        <v>58</v>
      </c>
      <c r="B64" s="14">
        <v>56</v>
      </c>
      <c r="C64" s="19" t="str">
        <f t="shared" si="3"/>
        <v xml:space="preserve"> 6 АТ ОЩАДБАНК</v>
      </c>
      <c r="D64" s="12" t="str">
        <f t="shared" si="4"/>
        <v>63</v>
      </c>
      <c r="E64" s="12" t="str">
        <f t="shared" si="5"/>
        <v>Надання інформаційних послуг</v>
      </c>
      <c r="F64" s="15">
        <v>17015.820769999998</v>
      </c>
      <c r="G64" s="15">
        <v>17015.820769999998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17675.448530000001</v>
      </c>
      <c r="P64" s="15">
        <v>17675.448530000001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6"/>
    </row>
    <row r="65" spans="1:24" ht="24" x14ac:dyDescent="0.25">
      <c r="A65" s="20" t="s">
        <v>57</v>
      </c>
      <c r="B65" s="14">
        <v>57</v>
      </c>
      <c r="C65" s="19" t="str">
        <f t="shared" si="3"/>
        <v xml:space="preserve"> 6 АТ ОЩАДБАНК</v>
      </c>
      <c r="D65" s="12" t="str">
        <f t="shared" si="4"/>
        <v>64</v>
      </c>
      <c r="E65" s="12" t="str">
        <f t="shared" si="5"/>
        <v>Надання фінансових послуг, крім страхування та пенсійного забезпечення</v>
      </c>
      <c r="F65" s="15">
        <v>7622138.9715900002</v>
      </c>
      <c r="G65" s="15">
        <v>7622138.9715900002</v>
      </c>
      <c r="H65" s="15">
        <v>0</v>
      </c>
      <c r="I65" s="15">
        <v>394919.04216999997</v>
      </c>
      <c r="J65" s="15">
        <v>394919.04216999997</v>
      </c>
      <c r="K65" s="15">
        <v>0</v>
      </c>
      <c r="L65" s="15">
        <v>394919.04216999997</v>
      </c>
      <c r="M65" s="15">
        <v>394919.04216999997</v>
      </c>
      <c r="N65" s="15">
        <v>0</v>
      </c>
      <c r="O65" s="15">
        <v>12171622.75529</v>
      </c>
      <c r="P65" s="15">
        <v>12171622.75529</v>
      </c>
      <c r="Q65" s="15">
        <v>0</v>
      </c>
      <c r="R65" s="15">
        <v>4939470.9003999997</v>
      </c>
      <c r="S65" s="15">
        <v>4939470.9003999997</v>
      </c>
      <c r="T65" s="15">
        <v>0</v>
      </c>
      <c r="U65" s="15">
        <v>4939470.9003999997</v>
      </c>
      <c r="V65" s="15">
        <v>4939470.9003999997</v>
      </c>
      <c r="W65" s="15">
        <v>0</v>
      </c>
      <c r="X65" s="16"/>
    </row>
    <row r="66" spans="1:24" ht="24" x14ac:dyDescent="0.25">
      <c r="A66" s="20" t="s">
        <v>56</v>
      </c>
      <c r="B66" s="14">
        <v>58</v>
      </c>
      <c r="C66" s="19" t="str">
        <f t="shared" si="3"/>
        <v xml:space="preserve"> 6 АТ ОЩАДБАНК</v>
      </c>
      <c r="D66" s="12" t="str">
        <f t="shared" si="4"/>
        <v>65</v>
      </c>
      <c r="E66" s="12" t="str">
        <f t="shared" si="5"/>
        <v>Страхування, перестрахування та недержавне пенсійне забезпечення, крім обов'язкового соціального страхування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6"/>
    </row>
    <row r="67" spans="1:24" x14ac:dyDescent="0.25">
      <c r="A67" s="20" t="s">
        <v>55</v>
      </c>
      <c r="B67" s="14">
        <v>59</v>
      </c>
      <c r="C67" s="19" t="str">
        <f t="shared" si="3"/>
        <v xml:space="preserve"> 6 АТ ОЩАДБАНК</v>
      </c>
      <c r="D67" s="12" t="str">
        <f t="shared" si="4"/>
        <v>66</v>
      </c>
      <c r="E67" s="12" t="str">
        <f t="shared" si="5"/>
        <v>Допоміжна діяльність у сферах фінансових послуг і страхування</v>
      </c>
      <c r="F67" s="15">
        <v>5.5566500000000003</v>
      </c>
      <c r="G67" s="15">
        <v>5.5566500000000003</v>
      </c>
      <c r="H67" s="15">
        <v>0</v>
      </c>
      <c r="I67" s="15">
        <v>5.5566500000000003</v>
      </c>
      <c r="J67" s="15">
        <v>5.5566500000000003</v>
      </c>
      <c r="K67" s="15">
        <v>0</v>
      </c>
      <c r="L67" s="15">
        <v>5.5566500000000003</v>
      </c>
      <c r="M67" s="15">
        <v>5.5566500000000003</v>
      </c>
      <c r="N67" s="15">
        <v>0</v>
      </c>
      <c r="O67" s="15">
        <v>5.5566500000000003</v>
      </c>
      <c r="P67" s="15">
        <v>5.5566500000000003</v>
      </c>
      <c r="Q67" s="15">
        <v>0</v>
      </c>
      <c r="R67" s="15">
        <v>5.5566500000000003</v>
      </c>
      <c r="S67" s="15">
        <v>5.5566500000000003</v>
      </c>
      <c r="T67" s="15">
        <v>0</v>
      </c>
      <c r="U67" s="15">
        <v>5.5566500000000003</v>
      </c>
      <c r="V67" s="15">
        <v>5.5566500000000003</v>
      </c>
      <c r="W67" s="15">
        <v>0</v>
      </c>
      <c r="X67" s="16"/>
    </row>
    <row r="68" spans="1:24" x14ac:dyDescent="0.25">
      <c r="A68" s="20" t="s">
        <v>54</v>
      </c>
      <c r="B68" s="14">
        <v>60</v>
      </c>
      <c r="C68" s="19" t="str">
        <f t="shared" si="3"/>
        <v xml:space="preserve"> 6 АТ ОЩАДБАНК</v>
      </c>
      <c r="D68" s="12" t="str">
        <f t="shared" si="4"/>
        <v>68</v>
      </c>
      <c r="E68" s="12" t="str">
        <f t="shared" si="5"/>
        <v>Операції з нерухомим майном</v>
      </c>
      <c r="F68" s="15">
        <v>3990441.8242700002</v>
      </c>
      <c r="G68" s="15">
        <v>3808706.0515800002</v>
      </c>
      <c r="H68" s="15">
        <v>181735.77269000001</v>
      </c>
      <c r="I68" s="15">
        <v>2741930.3437299998</v>
      </c>
      <c r="J68" s="15">
        <v>2560194.5710399998</v>
      </c>
      <c r="K68" s="15">
        <v>181735.77269000001</v>
      </c>
      <c r="L68" s="15">
        <v>3317772.85598</v>
      </c>
      <c r="M68" s="15">
        <v>3136037.08329</v>
      </c>
      <c r="N68" s="15">
        <v>181735.77269000001</v>
      </c>
      <c r="O68" s="15">
        <v>10911820.370549999</v>
      </c>
      <c r="P68" s="15">
        <v>10728585.327230001</v>
      </c>
      <c r="Q68" s="15">
        <v>183235.04332</v>
      </c>
      <c r="R68" s="15">
        <v>8623760.70156</v>
      </c>
      <c r="S68" s="15">
        <v>8440525.6582399998</v>
      </c>
      <c r="T68" s="15">
        <v>183235.04332</v>
      </c>
      <c r="U68" s="15">
        <v>10185431.98615</v>
      </c>
      <c r="V68" s="15">
        <v>10002196.94283</v>
      </c>
      <c r="W68" s="15">
        <v>183235.04332</v>
      </c>
      <c r="X68" s="16"/>
    </row>
    <row r="69" spans="1:24" x14ac:dyDescent="0.25">
      <c r="A69" s="20" t="s">
        <v>53</v>
      </c>
      <c r="B69" s="14">
        <v>61</v>
      </c>
      <c r="C69" s="19" t="str">
        <f t="shared" si="3"/>
        <v xml:space="preserve"> 6 АТ ОЩАДБАНК</v>
      </c>
      <c r="D69" s="12" t="str">
        <f t="shared" si="4"/>
        <v>69</v>
      </c>
      <c r="E69" s="12" t="str">
        <f t="shared" si="5"/>
        <v>Діяльність у сферах права та бухгалтерського обліку</v>
      </c>
      <c r="F69" s="15">
        <v>23288.104920000002</v>
      </c>
      <c r="G69" s="15">
        <v>23288.104920000002</v>
      </c>
      <c r="H69" s="15">
        <v>0</v>
      </c>
      <c r="I69" s="15">
        <v>1011.6206100000001</v>
      </c>
      <c r="J69" s="15">
        <v>1011.6206100000001</v>
      </c>
      <c r="K69" s="15">
        <v>0</v>
      </c>
      <c r="L69" s="15">
        <v>1011.6206100000001</v>
      </c>
      <c r="M69" s="15">
        <v>1011.6206100000001</v>
      </c>
      <c r="N69" s="15">
        <v>0</v>
      </c>
      <c r="O69" s="15">
        <v>23813.75719</v>
      </c>
      <c r="P69" s="15">
        <v>23813.75719</v>
      </c>
      <c r="Q69" s="15">
        <v>0</v>
      </c>
      <c r="R69" s="15">
        <v>1011.6206100000001</v>
      </c>
      <c r="S69" s="15">
        <v>1011.6206100000001</v>
      </c>
      <c r="T69" s="15">
        <v>0</v>
      </c>
      <c r="U69" s="15">
        <v>1011.6206100000001</v>
      </c>
      <c r="V69" s="15">
        <v>1011.6206100000001</v>
      </c>
      <c r="W69" s="15">
        <v>0</v>
      </c>
      <c r="X69" s="16"/>
    </row>
    <row r="70" spans="1:24" ht="24" x14ac:dyDescent="0.25">
      <c r="A70" s="20" t="s">
        <v>52</v>
      </c>
      <c r="B70" s="14">
        <v>62</v>
      </c>
      <c r="C70" s="19" t="str">
        <f t="shared" si="3"/>
        <v xml:space="preserve"> 6 АТ ОЩАДБАНК</v>
      </c>
      <c r="D70" s="12" t="str">
        <f t="shared" si="4"/>
        <v>70</v>
      </c>
      <c r="E70" s="12" t="str">
        <f t="shared" si="5"/>
        <v>Діяльність головних управлінь (хед-офісів); консультування з питань керування</v>
      </c>
      <c r="F70" s="15">
        <v>8945.2338999999993</v>
      </c>
      <c r="G70" s="15">
        <v>8945.2338999999993</v>
      </c>
      <c r="H70" s="15">
        <v>0</v>
      </c>
      <c r="I70" s="15">
        <v>951.93701999999996</v>
      </c>
      <c r="J70" s="15">
        <v>951.93701999999996</v>
      </c>
      <c r="K70" s="15">
        <v>0</v>
      </c>
      <c r="L70" s="15">
        <v>951.93701999999996</v>
      </c>
      <c r="M70" s="15">
        <v>951.93701999999996</v>
      </c>
      <c r="N70" s="15">
        <v>0</v>
      </c>
      <c r="O70" s="15">
        <v>9008.7775999999994</v>
      </c>
      <c r="P70" s="15">
        <v>9008.7775999999994</v>
      </c>
      <c r="Q70" s="15">
        <v>0</v>
      </c>
      <c r="R70" s="15">
        <v>951.93701999999996</v>
      </c>
      <c r="S70" s="15">
        <v>951.93701999999996</v>
      </c>
      <c r="T70" s="15">
        <v>0</v>
      </c>
      <c r="U70" s="15">
        <v>951.93701999999996</v>
      </c>
      <c r="V70" s="15">
        <v>951.93701999999996</v>
      </c>
      <c r="W70" s="15">
        <v>0</v>
      </c>
      <c r="X70" s="16"/>
    </row>
    <row r="71" spans="1:24" ht="24" x14ac:dyDescent="0.25">
      <c r="A71" s="20" t="s">
        <v>51</v>
      </c>
      <c r="B71" s="14">
        <v>63</v>
      </c>
      <c r="C71" s="19" t="str">
        <f t="shared" si="3"/>
        <v xml:space="preserve"> 6 АТ ОЩАДБАНК</v>
      </c>
      <c r="D71" s="12" t="str">
        <f t="shared" si="4"/>
        <v>71</v>
      </c>
      <c r="E71" s="12" t="str">
        <f t="shared" si="5"/>
        <v>Діяльність у сферах архітектури та інжинірингу; технічні випробування та дослідження</v>
      </c>
      <c r="F71" s="15">
        <v>12051.83978</v>
      </c>
      <c r="G71" s="15">
        <v>12051.83978</v>
      </c>
      <c r="H71" s="15">
        <v>0</v>
      </c>
      <c r="I71" s="15">
        <v>2306.4438</v>
      </c>
      <c r="J71" s="15">
        <v>2306.4438</v>
      </c>
      <c r="K71" s="15">
        <v>0</v>
      </c>
      <c r="L71" s="15">
        <v>2306.4438</v>
      </c>
      <c r="M71" s="15">
        <v>2306.4438</v>
      </c>
      <c r="N71" s="15">
        <v>0</v>
      </c>
      <c r="O71" s="15">
        <v>12353.045679999999</v>
      </c>
      <c r="P71" s="15">
        <v>12353.045679999999</v>
      </c>
      <c r="Q71" s="15">
        <v>0</v>
      </c>
      <c r="R71" s="15">
        <v>2306.4438</v>
      </c>
      <c r="S71" s="15">
        <v>2306.4438</v>
      </c>
      <c r="T71" s="15">
        <v>0</v>
      </c>
      <c r="U71" s="15">
        <v>2306.4438</v>
      </c>
      <c r="V71" s="15">
        <v>2306.4438</v>
      </c>
      <c r="W71" s="15">
        <v>0</v>
      </c>
      <c r="X71" s="16"/>
    </row>
    <row r="72" spans="1:24" x14ac:dyDescent="0.25">
      <c r="A72" s="20" t="s">
        <v>50</v>
      </c>
      <c r="B72" s="14">
        <v>64</v>
      </c>
      <c r="C72" s="19" t="str">
        <f t="shared" si="3"/>
        <v xml:space="preserve"> 6 АТ ОЩАДБАНК</v>
      </c>
      <c r="D72" s="12" t="str">
        <f t="shared" si="4"/>
        <v>72</v>
      </c>
      <c r="E72" s="12" t="str">
        <f t="shared" si="5"/>
        <v>Наукові дослідження та розробки</v>
      </c>
      <c r="F72" s="15">
        <v>354179.17661999998</v>
      </c>
      <c r="G72" s="15">
        <v>354179.17661999998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355200.07863</v>
      </c>
      <c r="P72" s="15">
        <v>355200.07863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6"/>
    </row>
    <row r="73" spans="1:24" x14ac:dyDescent="0.25">
      <c r="A73" s="20" t="s">
        <v>49</v>
      </c>
      <c r="B73" s="14">
        <v>65</v>
      </c>
      <c r="C73" s="19" t="str">
        <f t="shared" ref="C73:C98" si="6">MID(A73,4,14)</f>
        <v xml:space="preserve"> 6 АТ ОЩАДБАНК</v>
      </c>
      <c r="D73" s="12" t="str">
        <f t="shared" ref="D73:D98" si="7">IF(OR(MID(A73,1,2)="ZZ",MID(A73,1,2)="YY"),"Інше",MID(A73,1,2))</f>
        <v>73</v>
      </c>
      <c r="E73" s="12" t="str">
        <f t="shared" ref="E73:E98" si="8">MID(A73,19,200)</f>
        <v>Рекламна діяльність і дослідження кон'юнктури ринку</v>
      </c>
      <c r="F73" s="15">
        <v>19877.60009</v>
      </c>
      <c r="G73" s="15">
        <v>19877.60009</v>
      </c>
      <c r="H73" s="15">
        <v>0</v>
      </c>
      <c r="I73" s="15">
        <v>1750.4302299999999</v>
      </c>
      <c r="J73" s="15">
        <v>1750.4302299999999</v>
      </c>
      <c r="K73" s="15">
        <v>0</v>
      </c>
      <c r="L73" s="15">
        <v>1750.4302299999999</v>
      </c>
      <c r="M73" s="15">
        <v>1750.4302299999999</v>
      </c>
      <c r="N73" s="15">
        <v>0</v>
      </c>
      <c r="O73" s="15">
        <v>20163.30574</v>
      </c>
      <c r="P73" s="15">
        <v>20163.30574</v>
      </c>
      <c r="Q73" s="15">
        <v>0</v>
      </c>
      <c r="R73" s="15">
        <v>1750.4302299999999</v>
      </c>
      <c r="S73" s="15">
        <v>1750.4302299999999</v>
      </c>
      <c r="T73" s="15">
        <v>0</v>
      </c>
      <c r="U73" s="15">
        <v>1750.4302299999999</v>
      </c>
      <c r="V73" s="15">
        <v>1750.4302299999999</v>
      </c>
      <c r="W73" s="15">
        <v>0</v>
      </c>
      <c r="X73" s="16"/>
    </row>
    <row r="74" spans="1:24" x14ac:dyDescent="0.25">
      <c r="A74" s="20" t="s">
        <v>48</v>
      </c>
      <c r="B74" s="14">
        <v>66</v>
      </c>
      <c r="C74" s="19" t="str">
        <f t="shared" si="6"/>
        <v xml:space="preserve"> 6 АТ ОЩАДБАНК</v>
      </c>
      <c r="D74" s="12" t="str">
        <f t="shared" si="7"/>
        <v>74</v>
      </c>
      <c r="E74" s="12" t="str">
        <f t="shared" si="8"/>
        <v>Інша професійна, наукова та технічна діяльність</v>
      </c>
      <c r="F74" s="15">
        <v>31009.486789999999</v>
      </c>
      <c r="G74" s="15">
        <v>31009.486789999999</v>
      </c>
      <c r="H74" s="15">
        <v>0</v>
      </c>
      <c r="I74" s="15">
        <v>184.14930000000001</v>
      </c>
      <c r="J74" s="15">
        <v>184.14930000000001</v>
      </c>
      <c r="K74" s="15">
        <v>0</v>
      </c>
      <c r="L74" s="15">
        <v>184.14930000000001</v>
      </c>
      <c r="M74" s="15">
        <v>184.14930000000001</v>
      </c>
      <c r="N74" s="15">
        <v>0</v>
      </c>
      <c r="O74" s="15">
        <v>31277.629120000001</v>
      </c>
      <c r="P74" s="15">
        <v>31277.629120000001</v>
      </c>
      <c r="Q74" s="15">
        <v>0</v>
      </c>
      <c r="R74" s="15">
        <v>184.14930000000001</v>
      </c>
      <c r="S74" s="15">
        <v>184.14930000000001</v>
      </c>
      <c r="T74" s="15">
        <v>0</v>
      </c>
      <c r="U74" s="15">
        <v>184.14930000000001</v>
      </c>
      <c r="V74" s="15">
        <v>184.14930000000001</v>
      </c>
      <c r="W74" s="15">
        <v>0</v>
      </c>
      <c r="X74" s="16"/>
    </row>
    <row r="75" spans="1:24" x14ac:dyDescent="0.25">
      <c r="A75" s="20" t="s">
        <v>47</v>
      </c>
      <c r="B75" s="14">
        <v>67</v>
      </c>
      <c r="C75" s="19" t="str">
        <f t="shared" si="6"/>
        <v xml:space="preserve"> 6 АТ ОЩАДБАНК</v>
      </c>
      <c r="D75" s="12" t="str">
        <f t="shared" si="7"/>
        <v>75</v>
      </c>
      <c r="E75" s="12" t="str">
        <f t="shared" si="8"/>
        <v>Ветеринарна діяльність</v>
      </c>
      <c r="F75" s="15">
        <v>22109.293849999998</v>
      </c>
      <c r="G75" s="15">
        <v>22109.293849999998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22315.805619999999</v>
      </c>
      <c r="P75" s="15">
        <v>22315.805619999999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6"/>
    </row>
    <row r="76" spans="1:24" x14ac:dyDescent="0.25">
      <c r="A76" s="20" t="s">
        <v>46</v>
      </c>
      <c r="B76" s="14">
        <v>68</v>
      </c>
      <c r="C76" s="19" t="str">
        <f t="shared" si="6"/>
        <v xml:space="preserve"> 6 АТ ОЩАДБАНК</v>
      </c>
      <c r="D76" s="12" t="str">
        <f t="shared" si="7"/>
        <v>77</v>
      </c>
      <c r="E76" s="12" t="str">
        <f t="shared" si="8"/>
        <v>Оренда, прокат і лізинг</v>
      </c>
      <c r="F76" s="15">
        <v>90163.728759999998</v>
      </c>
      <c r="G76" s="15">
        <v>90163.728759999998</v>
      </c>
      <c r="H76" s="15">
        <v>0</v>
      </c>
      <c r="I76" s="15">
        <v>9269.9326199999996</v>
      </c>
      <c r="J76" s="15">
        <v>9269.9326199999996</v>
      </c>
      <c r="K76" s="15">
        <v>0</v>
      </c>
      <c r="L76" s="15">
        <v>9269.9326199999996</v>
      </c>
      <c r="M76" s="15">
        <v>9269.9326199999996</v>
      </c>
      <c r="N76" s="15">
        <v>0</v>
      </c>
      <c r="O76" s="15">
        <v>90586.148530000006</v>
      </c>
      <c r="P76" s="15">
        <v>90586.148530000006</v>
      </c>
      <c r="Q76" s="15">
        <v>0</v>
      </c>
      <c r="R76" s="15">
        <v>9271.0989499999996</v>
      </c>
      <c r="S76" s="15">
        <v>9271.0989499999996</v>
      </c>
      <c r="T76" s="15">
        <v>0</v>
      </c>
      <c r="U76" s="15">
        <v>9271.0989499999996</v>
      </c>
      <c r="V76" s="15">
        <v>9271.0989499999996</v>
      </c>
      <c r="W76" s="15">
        <v>0</v>
      </c>
      <c r="X76" s="16"/>
    </row>
    <row r="77" spans="1:24" x14ac:dyDescent="0.25">
      <c r="A77" s="20" t="s">
        <v>45</v>
      </c>
      <c r="B77" s="14">
        <v>69</v>
      </c>
      <c r="C77" s="19" t="str">
        <f t="shared" si="6"/>
        <v xml:space="preserve"> 6 АТ ОЩАДБАНК</v>
      </c>
      <c r="D77" s="12" t="str">
        <f t="shared" si="7"/>
        <v>78</v>
      </c>
      <c r="E77" s="12" t="str">
        <f t="shared" si="8"/>
        <v>Діяльність із працевлаштування</v>
      </c>
      <c r="F77" s="15">
        <v>0.59353</v>
      </c>
      <c r="G77" s="15">
        <v>0.59353</v>
      </c>
      <c r="H77" s="15">
        <v>0</v>
      </c>
      <c r="I77" s="15">
        <v>0.59353</v>
      </c>
      <c r="J77" s="15">
        <v>0.59353</v>
      </c>
      <c r="K77" s="15">
        <v>0</v>
      </c>
      <c r="L77" s="15">
        <v>0.59353</v>
      </c>
      <c r="M77" s="15">
        <v>0.59353</v>
      </c>
      <c r="N77" s="15">
        <v>0</v>
      </c>
      <c r="O77" s="15">
        <v>0.59353</v>
      </c>
      <c r="P77" s="15">
        <v>0.59353</v>
      </c>
      <c r="Q77" s="15">
        <v>0</v>
      </c>
      <c r="R77" s="15">
        <v>0.59353</v>
      </c>
      <c r="S77" s="15">
        <v>0.59353</v>
      </c>
      <c r="T77" s="15">
        <v>0</v>
      </c>
      <c r="U77" s="15">
        <v>0.59353</v>
      </c>
      <c r="V77" s="15">
        <v>0.59353</v>
      </c>
      <c r="W77" s="15">
        <v>0</v>
      </c>
      <c r="X77" s="16"/>
    </row>
    <row r="78" spans="1:24" ht="24" x14ac:dyDescent="0.25">
      <c r="A78" s="20" t="s">
        <v>44</v>
      </c>
      <c r="B78" s="14">
        <v>70</v>
      </c>
      <c r="C78" s="19" t="str">
        <f t="shared" si="6"/>
        <v xml:space="preserve"> 6 АТ ОЩАДБАНК</v>
      </c>
      <c r="D78" s="12" t="str">
        <f t="shared" si="7"/>
        <v>79</v>
      </c>
      <c r="E78" s="12" t="str">
        <f t="shared" si="8"/>
        <v>Діяльність туристичних агентств, туристичних операторів, надання інших послуг із бронювання та пов'язана з цим діяльність</v>
      </c>
      <c r="F78" s="15">
        <v>4481.8334699999996</v>
      </c>
      <c r="G78" s="15">
        <v>4481.8334699999996</v>
      </c>
      <c r="H78" s="15">
        <v>0</v>
      </c>
      <c r="I78" s="15">
        <v>376.01916999999997</v>
      </c>
      <c r="J78" s="15">
        <v>376.01916999999997</v>
      </c>
      <c r="K78" s="15">
        <v>0</v>
      </c>
      <c r="L78" s="15">
        <v>376.01916999999997</v>
      </c>
      <c r="M78" s="15">
        <v>376.01916999999997</v>
      </c>
      <c r="N78" s="15">
        <v>0</v>
      </c>
      <c r="O78" s="15">
        <v>4561.7834300000004</v>
      </c>
      <c r="P78" s="15">
        <v>4561.7834300000004</v>
      </c>
      <c r="Q78" s="15">
        <v>0</v>
      </c>
      <c r="R78" s="15">
        <v>376.01916999999997</v>
      </c>
      <c r="S78" s="15">
        <v>376.01916999999997</v>
      </c>
      <c r="T78" s="15">
        <v>0</v>
      </c>
      <c r="U78" s="15">
        <v>376.01916999999997</v>
      </c>
      <c r="V78" s="15">
        <v>376.01916999999997</v>
      </c>
      <c r="W78" s="15">
        <v>0</v>
      </c>
      <c r="X78" s="16"/>
    </row>
    <row r="79" spans="1:24" x14ac:dyDescent="0.25">
      <c r="A79" s="20" t="s">
        <v>43</v>
      </c>
      <c r="B79" s="14">
        <v>71</v>
      </c>
      <c r="C79" s="19" t="str">
        <f t="shared" si="6"/>
        <v xml:space="preserve"> 6 АТ ОЩАДБАНК</v>
      </c>
      <c r="D79" s="12" t="str">
        <f t="shared" si="7"/>
        <v>80</v>
      </c>
      <c r="E79" s="12" t="str">
        <f t="shared" si="8"/>
        <v>Діяльність охоронних служб та проведення розслідувань</v>
      </c>
      <c r="F79" s="15">
        <v>8175.0723600000001</v>
      </c>
      <c r="G79" s="15">
        <v>8175.0723600000001</v>
      </c>
      <c r="H79" s="15">
        <v>0</v>
      </c>
      <c r="I79" s="15">
        <v>293.35730000000001</v>
      </c>
      <c r="J79" s="15">
        <v>293.35730000000001</v>
      </c>
      <c r="K79" s="15">
        <v>0</v>
      </c>
      <c r="L79" s="15">
        <v>293.35730000000001</v>
      </c>
      <c r="M79" s="15">
        <v>293.35730000000001</v>
      </c>
      <c r="N79" s="15">
        <v>0</v>
      </c>
      <c r="O79" s="15">
        <v>8218.2489600000008</v>
      </c>
      <c r="P79" s="15">
        <v>8218.2489600000008</v>
      </c>
      <c r="Q79" s="15">
        <v>0</v>
      </c>
      <c r="R79" s="15">
        <v>293.35730000000001</v>
      </c>
      <c r="S79" s="15">
        <v>293.35730000000001</v>
      </c>
      <c r="T79" s="15">
        <v>0</v>
      </c>
      <c r="U79" s="15">
        <v>293.35730000000001</v>
      </c>
      <c r="V79" s="15">
        <v>293.35730000000001</v>
      </c>
      <c r="W79" s="15">
        <v>0</v>
      </c>
      <c r="X79" s="16"/>
    </row>
    <row r="80" spans="1:24" x14ac:dyDescent="0.25">
      <c r="A80" s="20" t="s">
        <v>42</v>
      </c>
      <c r="B80" s="14">
        <v>72</v>
      </c>
      <c r="C80" s="19" t="str">
        <f t="shared" si="6"/>
        <v xml:space="preserve"> 6 АТ ОЩАДБАНК</v>
      </c>
      <c r="D80" s="12" t="str">
        <f t="shared" si="7"/>
        <v>81</v>
      </c>
      <c r="E80" s="12" t="str">
        <f t="shared" si="8"/>
        <v>Обслуговування будинків і територій</v>
      </c>
      <c r="F80" s="15">
        <v>43402.605329999999</v>
      </c>
      <c r="G80" s="15">
        <v>43402.605329999999</v>
      </c>
      <c r="H80" s="15">
        <v>0</v>
      </c>
      <c r="I80" s="15">
        <v>17578.940790000001</v>
      </c>
      <c r="J80" s="15">
        <v>17578.940790000001</v>
      </c>
      <c r="K80" s="15">
        <v>0</v>
      </c>
      <c r="L80" s="15">
        <v>18149.005710000001</v>
      </c>
      <c r="M80" s="15">
        <v>18149.005710000001</v>
      </c>
      <c r="N80" s="15">
        <v>0</v>
      </c>
      <c r="O80" s="15">
        <v>43751.534050000002</v>
      </c>
      <c r="P80" s="15">
        <v>43751.534050000002</v>
      </c>
      <c r="Q80" s="15">
        <v>0</v>
      </c>
      <c r="R80" s="15">
        <v>17663.741269999999</v>
      </c>
      <c r="S80" s="15">
        <v>17663.741269999999</v>
      </c>
      <c r="T80" s="15">
        <v>0</v>
      </c>
      <c r="U80" s="15">
        <v>18234.652010000002</v>
      </c>
      <c r="V80" s="15">
        <v>18234.652010000002</v>
      </c>
      <c r="W80" s="15">
        <v>0</v>
      </c>
      <c r="X80" s="16"/>
    </row>
    <row r="81" spans="1:24" ht="24" x14ac:dyDescent="0.25">
      <c r="A81" s="20" t="s">
        <v>41</v>
      </c>
      <c r="B81" s="14">
        <v>73</v>
      </c>
      <c r="C81" s="19" t="str">
        <f t="shared" si="6"/>
        <v xml:space="preserve"> 6 АТ ОЩАДБАНК</v>
      </c>
      <c r="D81" s="12" t="str">
        <f t="shared" si="7"/>
        <v>82</v>
      </c>
      <c r="E81" s="12" t="str">
        <f t="shared" si="8"/>
        <v>Адміністративна та допоміжна офісна діяльність, інші допоміжні комерційні послуги</v>
      </c>
      <c r="F81" s="15">
        <v>358515.35274</v>
      </c>
      <c r="G81" s="15">
        <v>11579.13587</v>
      </c>
      <c r="H81" s="15">
        <v>346936.21687</v>
      </c>
      <c r="I81" s="15">
        <v>347048.96672000003</v>
      </c>
      <c r="J81" s="15">
        <v>112.74985</v>
      </c>
      <c r="K81" s="15">
        <v>346936.21687</v>
      </c>
      <c r="L81" s="15">
        <v>347048.96672000003</v>
      </c>
      <c r="M81" s="15">
        <v>112.74985</v>
      </c>
      <c r="N81" s="15">
        <v>346936.21687</v>
      </c>
      <c r="O81" s="15">
        <v>358641.22657</v>
      </c>
      <c r="P81" s="15">
        <v>11705.009700000001</v>
      </c>
      <c r="Q81" s="15">
        <v>346936.21687</v>
      </c>
      <c r="R81" s="15">
        <v>347048.96672000003</v>
      </c>
      <c r="S81" s="15">
        <v>112.74985</v>
      </c>
      <c r="T81" s="15">
        <v>346936.21687</v>
      </c>
      <c r="U81" s="15">
        <v>347048.96672000003</v>
      </c>
      <c r="V81" s="15">
        <v>112.74985</v>
      </c>
      <c r="W81" s="15">
        <v>346936.21687</v>
      </c>
      <c r="X81" s="16"/>
    </row>
    <row r="82" spans="1:24" x14ac:dyDescent="0.25">
      <c r="A82" s="20" t="s">
        <v>40</v>
      </c>
      <c r="B82" s="14">
        <v>74</v>
      </c>
      <c r="C82" s="19" t="str">
        <f t="shared" si="6"/>
        <v xml:space="preserve"> 6 АТ ОЩАДБАНК</v>
      </c>
      <c r="D82" s="12" t="str">
        <f t="shared" si="7"/>
        <v>84</v>
      </c>
      <c r="E82" s="12" t="str">
        <f t="shared" si="8"/>
        <v>Державне управління й оборона; обов'язкове соціальне страхування</v>
      </c>
      <c r="F82" s="15">
        <v>4888410.41555</v>
      </c>
      <c r="G82" s="15">
        <v>4145822.3499400001</v>
      </c>
      <c r="H82" s="15">
        <v>742588.06561000005</v>
      </c>
      <c r="I82" s="15">
        <v>300</v>
      </c>
      <c r="J82" s="15">
        <v>300</v>
      </c>
      <c r="K82" s="15">
        <v>0</v>
      </c>
      <c r="L82" s="15">
        <v>300</v>
      </c>
      <c r="M82" s="15">
        <v>300</v>
      </c>
      <c r="N82" s="15">
        <v>0</v>
      </c>
      <c r="O82" s="15">
        <v>4890330.8209499996</v>
      </c>
      <c r="P82" s="15">
        <v>4147742.7553400001</v>
      </c>
      <c r="Q82" s="15">
        <v>742588.06561000005</v>
      </c>
      <c r="R82" s="15">
        <v>300</v>
      </c>
      <c r="S82" s="15">
        <v>300</v>
      </c>
      <c r="T82" s="15">
        <v>0</v>
      </c>
      <c r="U82" s="15">
        <v>300</v>
      </c>
      <c r="V82" s="15">
        <v>300</v>
      </c>
      <c r="W82" s="15">
        <v>0</v>
      </c>
      <c r="X82" s="16"/>
    </row>
    <row r="83" spans="1:24" x14ac:dyDescent="0.25">
      <c r="A83" s="20" t="s">
        <v>39</v>
      </c>
      <c r="B83" s="14">
        <v>75</v>
      </c>
      <c r="C83" s="19" t="str">
        <f t="shared" si="6"/>
        <v xml:space="preserve"> 6 АТ ОЩАДБАНК</v>
      </c>
      <c r="D83" s="12" t="str">
        <f t="shared" si="7"/>
        <v>85</v>
      </c>
      <c r="E83" s="12" t="str">
        <f t="shared" si="8"/>
        <v>Освіта</v>
      </c>
      <c r="F83" s="15">
        <v>44831.699079999999</v>
      </c>
      <c r="G83" s="15">
        <v>44831.699079999999</v>
      </c>
      <c r="H83" s="15">
        <v>0</v>
      </c>
      <c r="I83" s="15">
        <v>2070.4889899999998</v>
      </c>
      <c r="J83" s="15">
        <v>2070.4889899999998</v>
      </c>
      <c r="K83" s="15">
        <v>0</v>
      </c>
      <c r="L83" s="15">
        <v>2070.4889899999998</v>
      </c>
      <c r="M83" s="15">
        <v>2070.4889899999998</v>
      </c>
      <c r="N83" s="15">
        <v>0</v>
      </c>
      <c r="O83" s="15">
        <v>45116.635999999999</v>
      </c>
      <c r="P83" s="15">
        <v>45116.635999999999</v>
      </c>
      <c r="Q83" s="15">
        <v>0</v>
      </c>
      <c r="R83" s="15">
        <v>2070.4889899999998</v>
      </c>
      <c r="S83" s="15">
        <v>2070.4889899999998</v>
      </c>
      <c r="T83" s="15">
        <v>0</v>
      </c>
      <c r="U83" s="15">
        <v>2070.4889899999998</v>
      </c>
      <c r="V83" s="15">
        <v>2070.4889899999998</v>
      </c>
      <c r="W83" s="15">
        <v>0</v>
      </c>
      <c r="X83" s="16"/>
    </row>
    <row r="84" spans="1:24" x14ac:dyDescent="0.25">
      <c r="A84" s="20" t="s">
        <v>38</v>
      </c>
      <c r="B84" s="14">
        <v>76</v>
      </c>
      <c r="C84" s="19" t="str">
        <f t="shared" si="6"/>
        <v xml:space="preserve"> 6 АТ ОЩАДБАНК</v>
      </c>
      <c r="D84" s="12" t="str">
        <f t="shared" si="7"/>
        <v>86</v>
      </c>
      <c r="E84" s="12" t="str">
        <f t="shared" si="8"/>
        <v>Охорона здоров'я</v>
      </c>
      <c r="F84" s="15">
        <v>438490.70315999998</v>
      </c>
      <c r="G84" s="15">
        <v>438490.70315999998</v>
      </c>
      <c r="H84" s="15">
        <v>0</v>
      </c>
      <c r="I84" s="15">
        <v>40624.855459999999</v>
      </c>
      <c r="J84" s="15">
        <v>40624.855459999999</v>
      </c>
      <c r="K84" s="15">
        <v>0</v>
      </c>
      <c r="L84" s="15">
        <v>40624.855459999999</v>
      </c>
      <c r="M84" s="15">
        <v>40624.855459999999</v>
      </c>
      <c r="N84" s="15">
        <v>0</v>
      </c>
      <c r="O84" s="15">
        <v>441183.11249000003</v>
      </c>
      <c r="P84" s="15">
        <v>441183.11249000003</v>
      </c>
      <c r="Q84" s="15">
        <v>0</v>
      </c>
      <c r="R84" s="15">
        <v>40663.73012</v>
      </c>
      <c r="S84" s="15">
        <v>40663.73012</v>
      </c>
      <c r="T84" s="15">
        <v>0</v>
      </c>
      <c r="U84" s="15">
        <v>40663.73012</v>
      </c>
      <c r="V84" s="15">
        <v>40663.73012</v>
      </c>
      <c r="W84" s="15">
        <v>0</v>
      </c>
      <c r="X84" s="16"/>
    </row>
    <row r="85" spans="1:24" x14ac:dyDescent="0.25">
      <c r="A85" s="20" t="s">
        <v>37</v>
      </c>
      <c r="B85" s="14">
        <v>77</v>
      </c>
      <c r="C85" s="19" t="str">
        <f t="shared" si="6"/>
        <v xml:space="preserve"> 6 АТ ОЩАДБАНК</v>
      </c>
      <c r="D85" s="12" t="str">
        <f t="shared" si="7"/>
        <v>87</v>
      </c>
      <c r="E85" s="12" t="str">
        <f t="shared" si="8"/>
        <v>Надання послуг догляду із забезпеченням проживання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6"/>
    </row>
    <row r="86" spans="1:24" x14ac:dyDescent="0.25">
      <c r="A86" s="20" t="s">
        <v>36</v>
      </c>
      <c r="B86" s="14">
        <v>78</v>
      </c>
      <c r="C86" s="19" t="str">
        <f t="shared" si="6"/>
        <v xml:space="preserve"> 6 АТ ОЩАДБАНК</v>
      </c>
      <c r="D86" s="12" t="str">
        <f t="shared" si="7"/>
        <v>88</v>
      </c>
      <c r="E86" s="12" t="str">
        <f t="shared" si="8"/>
        <v>Надання соціальної допомоги без забезпечення проживання</v>
      </c>
      <c r="F86" s="15">
        <v>11839.89579</v>
      </c>
      <c r="G86" s="15">
        <v>11839.89579</v>
      </c>
      <c r="H86" s="15">
        <v>0</v>
      </c>
      <c r="I86" s="15">
        <v>7478.1149599999999</v>
      </c>
      <c r="J86" s="15">
        <v>7478.1149599999999</v>
      </c>
      <c r="K86" s="15">
        <v>0</v>
      </c>
      <c r="L86" s="15">
        <v>7478.1149599999999</v>
      </c>
      <c r="M86" s="15">
        <v>7478.1149599999999</v>
      </c>
      <c r="N86" s="15">
        <v>0</v>
      </c>
      <c r="O86" s="15">
        <v>11865.96544</v>
      </c>
      <c r="P86" s="15">
        <v>11865.96544</v>
      </c>
      <c r="Q86" s="15">
        <v>0</v>
      </c>
      <c r="R86" s="15">
        <v>7478.1149599999999</v>
      </c>
      <c r="S86" s="15">
        <v>7478.1149599999999</v>
      </c>
      <c r="T86" s="15">
        <v>0</v>
      </c>
      <c r="U86" s="15">
        <v>7478.1149599999999</v>
      </c>
      <c r="V86" s="15">
        <v>7478.1149599999999</v>
      </c>
      <c r="W86" s="15">
        <v>0</v>
      </c>
      <c r="X86" s="16"/>
    </row>
    <row r="87" spans="1:24" x14ac:dyDescent="0.25">
      <c r="A87" s="20" t="s">
        <v>35</v>
      </c>
      <c r="B87" s="14">
        <v>79</v>
      </c>
      <c r="C87" s="19" t="str">
        <f t="shared" si="6"/>
        <v xml:space="preserve"> 6 АТ ОЩАДБАНК</v>
      </c>
      <c r="D87" s="12" t="str">
        <f t="shared" si="7"/>
        <v>90</v>
      </c>
      <c r="E87" s="12" t="str">
        <f t="shared" si="8"/>
        <v>Діяльність у сфері творчості, мистецтва та розваг</v>
      </c>
      <c r="F87" s="15">
        <v>708.72847000000002</v>
      </c>
      <c r="G87" s="15">
        <v>708.72847000000002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743.40772000000004</v>
      </c>
      <c r="P87" s="15">
        <v>743.40772000000004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6"/>
    </row>
    <row r="88" spans="1:24" x14ac:dyDescent="0.25">
      <c r="A88" s="20" t="s">
        <v>34</v>
      </c>
      <c r="B88" s="14">
        <v>80</v>
      </c>
      <c r="C88" s="19" t="str">
        <f t="shared" si="6"/>
        <v xml:space="preserve"> 6 АТ ОЩАДБАНК</v>
      </c>
      <c r="D88" s="12" t="str">
        <f t="shared" si="7"/>
        <v>91</v>
      </c>
      <c r="E88" s="12" t="str">
        <f t="shared" si="8"/>
        <v>Функціювання бібліотек, архівів, музеїв та інших закладів культури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6"/>
    </row>
    <row r="89" spans="1:24" x14ac:dyDescent="0.25">
      <c r="A89" s="20" t="s">
        <v>33</v>
      </c>
      <c r="B89" s="14">
        <v>81</v>
      </c>
      <c r="C89" s="19" t="str">
        <f t="shared" si="6"/>
        <v xml:space="preserve"> 6 АТ ОЩАДБАНК</v>
      </c>
      <c r="D89" s="12" t="str">
        <f t="shared" si="7"/>
        <v>92</v>
      </c>
      <c r="E89" s="12" t="str">
        <f t="shared" si="8"/>
        <v>Організування азартних ігор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6"/>
    </row>
    <row r="90" spans="1:24" x14ac:dyDescent="0.25">
      <c r="A90" s="20" t="s">
        <v>32</v>
      </c>
      <c r="B90" s="14">
        <v>82</v>
      </c>
      <c r="C90" s="19" t="str">
        <f t="shared" si="6"/>
        <v xml:space="preserve"> 6 АТ ОЩАДБАНК</v>
      </c>
      <c r="D90" s="12" t="str">
        <f t="shared" si="7"/>
        <v>93</v>
      </c>
      <c r="E90" s="12" t="str">
        <f t="shared" si="8"/>
        <v>Діяльність у сфері спорту, організування відпочинку та розваг</v>
      </c>
      <c r="F90" s="15">
        <v>37576.634709999998</v>
      </c>
      <c r="G90" s="15">
        <v>37576.634709999998</v>
      </c>
      <c r="H90" s="15">
        <v>0</v>
      </c>
      <c r="I90" s="15">
        <v>446.99149</v>
      </c>
      <c r="J90" s="15">
        <v>446.99149</v>
      </c>
      <c r="K90" s="15">
        <v>0</v>
      </c>
      <c r="L90" s="15">
        <v>446.99149</v>
      </c>
      <c r="M90" s="15">
        <v>446.99149</v>
      </c>
      <c r="N90" s="15">
        <v>0</v>
      </c>
      <c r="O90" s="15">
        <v>37867.498610000002</v>
      </c>
      <c r="P90" s="15">
        <v>37867.498610000002</v>
      </c>
      <c r="Q90" s="15">
        <v>0</v>
      </c>
      <c r="R90" s="15">
        <v>446.99149</v>
      </c>
      <c r="S90" s="15">
        <v>446.99149</v>
      </c>
      <c r="T90" s="15">
        <v>0</v>
      </c>
      <c r="U90" s="15">
        <v>446.99149</v>
      </c>
      <c r="V90" s="15">
        <v>446.99149</v>
      </c>
      <c r="W90" s="15">
        <v>0</v>
      </c>
      <c r="X90" s="16"/>
    </row>
    <row r="91" spans="1:24" x14ac:dyDescent="0.25">
      <c r="A91" s="20" t="s">
        <v>31</v>
      </c>
      <c r="B91" s="14">
        <v>83</v>
      </c>
      <c r="C91" s="19" t="str">
        <f t="shared" si="6"/>
        <v xml:space="preserve"> 6 АТ ОЩАДБАНК</v>
      </c>
      <c r="D91" s="12" t="str">
        <f t="shared" si="7"/>
        <v>94</v>
      </c>
      <c r="E91" s="12" t="str">
        <f t="shared" si="8"/>
        <v>Діяльність громадських організацій</v>
      </c>
      <c r="F91" s="15">
        <v>32.661009999999997</v>
      </c>
      <c r="G91" s="15">
        <v>32.661009999999997</v>
      </c>
      <c r="H91" s="15">
        <v>0</v>
      </c>
      <c r="I91" s="15">
        <v>22.039819999999999</v>
      </c>
      <c r="J91" s="15">
        <v>22.039819999999999</v>
      </c>
      <c r="K91" s="15">
        <v>0</v>
      </c>
      <c r="L91" s="15">
        <v>22.039819999999999</v>
      </c>
      <c r="M91" s="15">
        <v>22.039819999999999</v>
      </c>
      <c r="N91" s="15">
        <v>0</v>
      </c>
      <c r="O91" s="15">
        <v>32.822899999999997</v>
      </c>
      <c r="P91" s="15">
        <v>32.822899999999997</v>
      </c>
      <c r="Q91" s="15">
        <v>0</v>
      </c>
      <c r="R91" s="15">
        <v>22.039819999999999</v>
      </c>
      <c r="S91" s="15">
        <v>22.039819999999999</v>
      </c>
      <c r="T91" s="15">
        <v>0</v>
      </c>
      <c r="U91" s="15">
        <v>22.039819999999999</v>
      </c>
      <c r="V91" s="15">
        <v>22.039819999999999</v>
      </c>
      <c r="W91" s="15">
        <v>0</v>
      </c>
      <c r="X91" s="16"/>
    </row>
    <row r="92" spans="1:24" ht="24" x14ac:dyDescent="0.25">
      <c r="A92" s="20" t="s">
        <v>30</v>
      </c>
      <c r="B92" s="14">
        <v>84</v>
      </c>
      <c r="C92" s="19" t="str">
        <f t="shared" si="6"/>
        <v xml:space="preserve"> 6 АТ ОЩАДБАНК</v>
      </c>
      <c r="D92" s="12" t="str">
        <f t="shared" si="7"/>
        <v>95</v>
      </c>
      <c r="E92" s="12" t="str">
        <f t="shared" si="8"/>
        <v>Ремонт комп'ютерів, побутових виробів і предметів особистого вжитку</v>
      </c>
      <c r="F92" s="15">
        <v>10133.48724</v>
      </c>
      <c r="G92" s="15">
        <v>10133.48724</v>
      </c>
      <c r="H92" s="15">
        <v>0</v>
      </c>
      <c r="I92" s="15">
        <v>1137.6482800000001</v>
      </c>
      <c r="J92" s="15">
        <v>1137.6482800000001</v>
      </c>
      <c r="K92" s="15">
        <v>0</v>
      </c>
      <c r="L92" s="15">
        <v>1137.6482800000001</v>
      </c>
      <c r="M92" s="15">
        <v>1137.6482800000001</v>
      </c>
      <c r="N92" s="15">
        <v>0</v>
      </c>
      <c r="O92" s="15">
        <v>10151.09835</v>
      </c>
      <c r="P92" s="15">
        <v>10151.09835</v>
      </c>
      <c r="Q92" s="15">
        <v>0</v>
      </c>
      <c r="R92" s="15">
        <v>1137.6482800000001</v>
      </c>
      <c r="S92" s="15">
        <v>1137.6482800000001</v>
      </c>
      <c r="T92" s="15">
        <v>0</v>
      </c>
      <c r="U92" s="15">
        <v>1137.6482800000001</v>
      </c>
      <c r="V92" s="15">
        <v>1137.6482800000001</v>
      </c>
      <c r="W92" s="15">
        <v>0</v>
      </c>
      <c r="X92" s="16"/>
    </row>
    <row r="93" spans="1:24" x14ac:dyDescent="0.25">
      <c r="A93" s="20" t="s">
        <v>29</v>
      </c>
      <c r="B93" s="14">
        <v>85</v>
      </c>
      <c r="C93" s="19" t="str">
        <f t="shared" si="6"/>
        <v xml:space="preserve"> 6 АТ ОЩАДБАНК</v>
      </c>
      <c r="D93" s="12" t="str">
        <f t="shared" si="7"/>
        <v>96</v>
      </c>
      <c r="E93" s="12" t="str">
        <f t="shared" si="8"/>
        <v>Надання інших індивідуальних послуг</v>
      </c>
      <c r="F93" s="15">
        <v>95845.438800000004</v>
      </c>
      <c r="G93" s="15">
        <v>95845.438800000004</v>
      </c>
      <c r="H93" s="15">
        <v>0</v>
      </c>
      <c r="I93" s="15">
        <v>2753.44202</v>
      </c>
      <c r="J93" s="15">
        <v>2753.44202</v>
      </c>
      <c r="K93" s="15">
        <v>0</v>
      </c>
      <c r="L93" s="15">
        <v>4122.3799799999997</v>
      </c>
      <c r="M93" s="15">
        <v>4122.3799799999997</v>
      </c>
      <c r="N93" s="15">
        <v>0</v>
      </c>
      <c r="O93" s="15">
        <v>96481.655809999997</v>
      </c>
      <c r="P93" s="15">
        <v>96481.655809999997</v>
      </c>
      <c r="Q93" s="15">
        <v>0</v>
      </c>
      <c r="R93" s="15">
        <v>2753.4985499999998</v>
      </c>
      <c r="S93" s="15">
        <v>2753.4985499999998</v>
      </c>
      <c r="T93" s="15">
        <v>0</v>
      </c>
      <c r="U93" s="15">
        <v>4213.0673699999998</v>
      </c>
      <c r="V93" s="15">
        <v>4213.0673699999998</v>
      </c>
      <c r="W93" s="15">
        <v>0</v>
      </c>
      <c r="X93" s="16"/>
    </row>
    <row r="94" spans="1:24" ht="24" x14ac:dyDescent="0.25">
      <c r="A94" s="20" t="s">
        <v>28</v>
      </c>
      <c r="B94" s="14">
        <v>86</v>
      </c>
      <c r="C94" s="19" t="str">
        <f t="shared" si="6"/>
        <v xml:space="preserve"> 6 АТ ОЩАДБАНК</v>
      </c>
      <c r="D94" s="12" t="str">
        <f t="shared" si="7"/>
        <v>97</v>
      </c>
      <c r="E94" s="12" t="str">
        <f t="shared" si="8"/>
        <v>Діяльність домашніх господарств як роботодавців для домашньої прислуги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6"/>
    </row>
    <row r="95" spans="1:24" ht="24" x14ac:dyDescent="0.25">
      <c r="A95" s="20" t="s">
        <v>27</v>
      </c>
      <c r="B95" s="14">
        <v>87</v>
      </c>
      <c r="C95" s="19" t="str">
        <f t="shared" si="6"/>
        <v xml:space="preserve"> 6 АТ ОЩАДБАНК</v>
      </c>
      <c r="D95" s="12" t="str">
        <f t="shared" si="7"/>
        <v>98</v>
      </c>
      <c r="E95" s="12" t="str">
        <f t="shared" si="8"/>
        <v>Діяльність домашніх господарств як виробників товарів та послуг для власного споживання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6"/>
    </row>
    <row r="96" spans="1:24" x14ac:dyDescent="0.25">
      <c r="A96" s="20" t="s">
        <v>26</v>
      </c>
      <c r="B96" s="14">
        <v>88</v>
      </c>
      <c r="C96" s="19" t="str">
        <f t="shared" si="6"/>
        <v xml:space="preserve"> 6 АТ ОЩАДБАНК</v>
      </c>
      <c r="D96" s="12" t="str">
        <f t="shared" si="7"/>
        <v>99</v>
      </c>
      <c r="E96" s="12" t="str">
        <f t="shared" si="8"/>
        <v>Діяльність екстериторіальних організацій і органів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6"/>
    </row>
    <row r="97" spans="1:24" ht="24" x14ac:dyDescent="0.25">
      <c r="A97" s="20" t="s">
        <v>25</v>
      </c>
      <c r="B97" s="14">
        <v>89</v>
      </c>
      <c r="C97" s="19" t="str">
        <f t="shared" si="6"/>
        <v xml:space="preserve"> 6 АТ ОЩАДБАНК</v>
      </c>
      <c r="D97" s="12" t="str">
        <f t="shared" si="7"/>
        <v>Інше</v>
      </c>
      <c r="E97" s="12" t="str">
        <f t="shared" si="8"/>
        <v>Інше (для фізичних осіб (у т. ч. суб`єктів незалежної професійної діяльності) та нерезидентів)</v>
      </c>
      <c r="F97" s="15">
        <v>32536492.745809998</v>
      </c>
      <c r="G97" s="15">
        <v>31181583.263629999</v>
      </c>
      <c r="H97" s="15">
        <v>1354909.48218</v>
      </c>
      <c r="I97" s="15">
        <v>3663496.3578300001</v>
      </c>
      <c r="J97" s="15">
        <v>2308947.7074699998</v>
      </c>
      <c r="K97" s="15">
        <v>1354548.6503600001</v>
      </c>
      <c r="L97" s="15">
        <v>3694858.0538499998</v>
      </c>
      <c r="M97" s="15">
        <v>2340272.8131599999</v>
      </c>
      <c r="N97" s="15">
        <v>1354585.2406899999</v>
      </c>
      <c r="O97" s="15">
        <v>32961476.065370001</v>
      </c>
      <c r="P97" s="15">
        <v>31606562.179400001</v>
      </c>
      <c r="Q97" s="15">
        <v>1354913.8859699999</v>
      </c>
      <c r="R97" s="15">
        <v>3668665.41377</v>
      </c>
      <c r="S97" s="15">
        <v>2314112.4013800002</v>
      </c>
      <c r="T97" s="15">
        <v>1354553.01239</v>
      </c>
      <c r="U97" s="15">
        <v>3700073.3536499999</v>
      </c>
      <c r="V97" s="15">
        <v>2345483.7509300001</v>
      </c>
      <c r="W97" s="15">
        <v>1354589.6027200001</v>
      </c>
      <c r="X97" s="16"/>
    </row>
    <row r="98" spans="1:24" x14ac:dyDescent="0.25">
      <c r="A98" s="20" t="s">
        <v>24</v>
      </c>
      <c r="B98" s="14">
        <v>90</v>
      </c>
      <c r="C98" s="19" t="str">
        <f t="shared" si="6"/>
        <v xml:space="preserve"> 6 АТ ОЩАДБАНК</v>
      </c>
      <c r="D98" s="12" t="str">
        <f t="shared" si="7"/>
        <v>Інше</v>
      </c>
      <c r="E98" s="12" t="str">
        <f t="shared" si="8"/>
        <v>Інше (для новостворюванних суб`єктів господарювання)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6"/>
    </row>
    <row r="100" spans="1:24" ht="28.5" customHeight="1" x14ac:dyDescent="0.25">
      <c r="C100" s="23" t="s">
        <v>13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4" ht="15.75" customHeight="1" x14ac:dyDescent="0.25">
      <c r="C101" s="13" t="s">
        <v>14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24" ht="15.75" customHeight="1" x14ac:dyDescent="0.25">
      <c r="B102" s="7"/>
      <c r="C102" s="13" t="s">
        <v>15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24" ht="15.75" customHeight="1" x14ac:dyDescent="0.25">
      <c r="B103" s="7"/>
      <c r="C103" s="13" t="s">
        <v>16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24" ht="15.75" customHeight="1" x14ac:dyDescent="0.25">
      <c r="B104" s="7"/>
      <c r="C104" s="13" t="s">
        <v>17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24" ht="15.75" customHeight="1" x14ac:dyDescent="0.25">
      <c r="C105" s="13" t="s">
        <v>22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</sheetData>
  <mergeCells count="14">
    <mergeCell ref="B1:C1"/>
    <mergeCell ref="C100:W100"/>
    <mergeCell ref="B6:B7"/>
    <mergeCell ref="C6:C7"/>
    <mergeCell ref="D6:D7"/>
    <mergeCell ref="E6:E7"/>
    <mergeCell ref="F6:H6"/>
    <mergeCell ref="L6:N6"/>
    <mergeCell ref="O6:Q6"/>
    <mergeCell ref="U6:W6"/>
    <mergeCell ref="B3:C3"/>
    <mergeCell ref="R6:T6"/>
    <mergeCell ref="I6:K6"/>
    <mergeCell ref="C2:U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Борщ Ірина Вікторівна</dc:creator>
  <cp:lastModifiedBy>Борщ Ірина Вікторівна</cp:lastModifiedBy>
  <dcterms:created xsi:type="dcterms:W3CDTF">2026-04-17T08:27:18Z</dcterms:created>
  <dcterms:modified xsi:type="dcterms:W3CDTF">2026-04-17T08:27:18Z</dcterms:modified>
</cp:coreProperties>
</file>