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U:\WORK\LCR\6KX\Нормативка\Публікація складових\01.04.2026\"/>
    </mc:Choice>
  </mc:AlternateContent>
  <xr:revisionPtr revIDLastSave="0" documentId="8_{367E22E1-814C-4E57-939D-94F8B6A48257}" xr6:coauthVersionLast="47" xr6:coauthVersionMax="47" xr10:uidLastSave="{00000000-0000-0000-0000-000000000000}"/>
  <bookViews>
    <workbookView xWindow="-120" yWindow="-120" windowWidth="29040" windowHeight="15840" xr2:uid="{FD49A8C4-C371-411C-8014-9978F02BA676}"/>
  </bookViews>
  <sheets>
    <sheet name="п.п. 10 пункту 1" sheetId="1" r:id="rId1"/>
  </sheets>
  <definedNames>
    <definedName name="Path">'п.п. 10 пункту 1'!#REF!</definedName>
    <definedName name="PathRes">'п.п. 10 пункту 1'!#REF!</definedName>
    <definedName name="repdate">OFFSET('п.п. 10 пункту 1'!$B$10,COUNTA('п.п. 10 пункту 1'!$B$10:$B$32)-1,0,1,1)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F13" i="1" l="1"/>
  <c r="CF12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F14" i="1" l="1"/>
  <c r="CE14" i="1"/>
  <c r="CE15" i="1"/>
  <c r="CE11" i="1"/>
  <c r="CE12" i="1"/>
  <c r="CE13" i="1"/>
  <c r="CE19" i="1"/>
  <c r="CF23" i="1"/>
  <c r="CE26" i="1"/>
  <c r="CF24" i="1"/>
  <c r="CE25" i="1"/>
  <c r="CE24" i="1"/>
  <c r="CF25" i="1"/>
  <c r="CE29" i="1"/>
  <c r="CF26" i="1"/>
  <c r="CF29" i="1"/>
  <c r="CE27" i="1" l="1"/>
  <c r="CF21" i="1"/>
  <c r="CE21" i="1"/>
  <c r="CE23" i="1"/>
  <c r="CE20" i="1"/>
  <c r="CE17" i="1"/>
  <c r="CF10" i="1"/>
  <c r="CF22" i="1"/>
  <c r="CE18" i="1"/>
  <c r="CF18" i="1"/>
  <c r="CE16" i="1"/>
  <c r="CE10" i="1"/>
  <c r="CE30" i="1"/>
  <c r="CE28" i="1"/>
  <c r="CF20" i="1"/>
  <c r="CF19" i="1"/>
  <c r="CF11" i="1"/>
  <c r="CE22" i="1"/>
  <c r="CF27" i="1"/>
  <c r="CF15" i="1"/>
  <c r="CF17" i="1"/>
  <c r="CF30" i="1"/>
  <c r="CF28" i="1"/>
  <c r="CF16" i="1"/>
  <c r="CF31" i="1" l="1"/>
  <c r="CE31" i="1"/>
</calcChain>
</file>

<file path=xl/sharedStrings.xml><?xml version="1.0" encoding="utf-8"?>
<sst xmlns="http://schemas.openxmlformats.org/spreadsheetml/2006/main" count="212" uniqueCount="52">
  <si>
    <t xml:space="preserve"> </t>
  </si>
  <si>
    <t>Таблиця</t>
  </si>
  <si>
    <t>(тис.грн)</t>
  </si>
  <si>
    <t>№ з/п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</si>
  <si>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</si>
  <si>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</si>
  <si>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</si>
  <si>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</si>
  <si>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</si>
  <si>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Коефіцієнт покриття ліквідністю (LCR)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</si>
  <si>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</si>
  <si>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strike/>
        <sz val="11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</si>
  <si>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</si>
  <si>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</si>
  <si>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</si>
  <si>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</si>
  <si>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</si>
  <si>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</si>
  <si>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</si>
  <si>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</si>
  <si>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</si>
  <si>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</si>
  <si>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</si>
  <si>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</si>
  <si>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</si>
  <si>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</si>
  <si>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</si>
  <si>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</si>
  <si>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</si>
  <si>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</si>
  <si>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</si>
  <si>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</si>
  <si>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</si>
  <si>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</si>
  <si>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</si>
  <si>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</si>
  <si>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</si>
  <si>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</si>
  <si>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</si>
  <si>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</si>
  <si>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</si>
  <si>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</si>
  <si>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</si>
  <si>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</si>
  <si>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</si>
  <si>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</si>
  <si>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</si>
  <si>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</si>
  <si>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</si>
  <si>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</si>
  <si>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X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</si>
  <si>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Акціонерне товариство Державний ощадний банк України,  станом на 1 квітня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</si>
</sst>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.mm\.yyyy;@"/>
    <numFmt numFmtId="165" formatCode="_-* #,##0_-;\-* #,##0_-;_-* &quot;-&quot;??_-;_-@_-"/>
    <numFmt numFmtId="166" formatCode="0.0000"/>
    <numFmt numFmtId="167" formatCode="0.0000%"/>
  </numFmts>
  <fonts count="11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trike/>
      <sz val="11"/>
      <name val="Times New Roman"/>
      <family val="1"/>
      <charset val="204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1" applyFont="1" applyFill="1"/>
    <xf numFmtId="0" fontId="1" fillId="2" borderId="0" xfId="1" applyFill="1"/>
    <xf numFmtId="0" fontId="3" fillId="2" borderId="0" xfId="1" applyFont="1" applyFill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right"/>
    </xf>
    <xf numFmtId="0" fontId="4" fillId="0" borderId="0" xfId="1" applyFont="1" applyAlignment="1">
      <alignment horizontal="right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textRotation="90" wrapText="1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 textRotation="90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 textRotation="90" wrapText="1"/>
    </xf>
    <xf numFmtId="0" fontId="7" fillId="2" borderId="7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1" fillId="0" borderId="0" xfId="1"/>
    <xf numFmtId="0" fontId="10" fillId="0" borderId="7" xfId="1" applyFont="1" applyBorder="1" applyAlignment="1">
      <alignment horizontal="center"/>
    </xf>
    <xf numFmtId="164" fontId="10" fillId="0" borderId="7" xfId="1" applyNumberFormat="1" applyFont="1" applyBorder="1"/>
    <xf numFmtId="165" fontId="10" fillId="0" borderId="7" xfId="2" applyNumberFormat="1" applyFont="1" applyFill="1" applyBorder="1"/>
    <xf numFmtId="165" fontId="10" fillId="2" borderId="7" xfId="2" applyNumberFormat="1" applyFont="1" applyFill="1" applyBorder="1"/>
    <xf numFmtId="166" fontId="10" fillId="0" borderId="7" xfId="3" applyNumberFormat="1" applyFont="1" applyFill="1" applyBorder="1"/>
    <xf numFmtId="0" fontId="10" fillId="0" borderId="0" xfId="1" applyFont="1"/>
    <xf numFmtId="0" fontId="1" fillId="0" borderId="7" xfId="1" applyBorder="1"/>
    <xf numFmtId="165" fontId="10" fillId="0" borderId="7" xfId="2" applyNumberFormat="1" applyFont="1" applyFill="1" applyBorder="1" applyAlignment="1">
      <alignment horizontal="center"/>
    </xf>
    <xf numFmtId="14" fontId="1" fillId="0" borderId="0" xfId="1" applyNumberFormat="1"/>
    <xf numFmtId="165" fontId="10" fillId="0" borderId="0" xfId="2" applyNumberFormat="1" applyFont="1" applyFill="1"/>
    <xf numFmtId="167" fontId="10" fillId="0" borderId="0" xfId="3" applyNumberFormat="1" applyFont="1" applyFill="1"/>
  </cellXfs>
  <cellStyles count="4">
    <cellStyle name="Відсотковий 2" xfId="3" xr:uid="{9639ABC9-669A-448A-98D8-CC4ADB9393F8}"/>
    <cellStyle name="Звичайний" xfId="0" builtinId="0"/>
    <cellStyle name="Звичайний 2" xfId="1" xr:uid="{7791D85A-BA00-40C7-B21E-454E0926392B}"/>
    <cellStyle name="Фінансовий 2" xfId="2" xr:uid="{2407F4BD-4AF2-48CA-891B-CF6E37CA5A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2C2DA-BEAD-4C6B-B4C9-DB1E3338F992}">
  <sheetPr codeName="Аркуш1"/>
  <dimension ref="A1:CF32"/>
  <sheetViews>
    <sheetView tabSelected="1" zoomScale="72" zoomScaleNormal="72" workbookViewId="0">
      <selection activeCell="D41" sqref="D41"/>
    </sheetView>
  </sheetViews>
  <sheetFormatPr defaultColWidth="8.85546875" defaultRowHeight="15" x14ac:dyDescent="0.25"/>
  <cols>
    <col min="1" max="1" width="5.7109375" style="33" customWidth="1"/>
    <col min="2" max="2" width="21.85546875" style="33" customWidth="1"/>
    <col min="3" max="3" width="17.28515625" style="33" customWidth="1"/>
    <col min="4" max="4" width="19.140625" style="33" bestFit="1" customWidth="1"/>
    <col min="5" max="5" width="13.42578125" style="33" bestFit="1" customWidth="1"/>
    <col min="6" max="6" width="14.7109375" style="33" customWidth="1"/>
    <col min="7" max="7" width="14.42578125" style="33" customWidth="1"/>
    <col min="8" max="8" width="10.7109375" style="33" bestFit="1" customWidth="1"/>
    <col min="9" max="9" width="15.28515625" style="33" bestFit="1" customWidth="1"/>
    <col min="10" max="10" width="14.140625" style="33" customWidth="1"/>
    <col min="11" max="11" width="14.7109375" style="33" customWidth="1"/>
    <col min="12" max="12" width="15.42578125" style="33" customWidth="1"/>
    <col min="13" max="13" width="13.5703125" style="33" customWidth="1"/>
    <col min="14" max="14" width="10.7109375" style="33" customWidth="1"/>
    <col min="15" max="16" width="13.7109375" style="33" customWidth="1"/>
    <col min="17" max="17" width="15.140625" style="33" customWidth="1"/>
    <col min="18" max="18" width="12.85546875" style="33" customWidth="1"/>
    <col min="19" max="19" width="12.7109375" style="33" customWidth="1"/>
    <col min="20" max="20" width="16.5703125" style="33" customWidth="1"/>
    <col min="21" max="21" width="13.7109375" style="33" customWidth="1"/>
    <col min="22" max="23" width="14.28515625" style="33" customWidth="1"/>
    <col min="24" max="24" width="13.140625" style="33" customWidth="1"/>
    <col min="25" max="25" width="12.85546875" style="33" customWidth="1"/>
    <col min="26" max="26" width="12.7109375" style="33" customWidth="1"/>
    <col min="27" max="27" width="12.140625" style="33" customWidth="1"/>
    <col min="28" max="28" width="12.7109375" style="33" customWidth="1"/>
    <col min="29" max="29" width="10.7109375" style="33" customWidth="1"/>
    <col min="30" max="30" width="16" style="33" customWidth="1"/>
    <col min="31" max="31" width="10.28515625" style="33" customWidth="1"/>
    <col min="32" max="32" width="10.5703125" style="33" customWidth="1"/>
    <col min="33" max="33" width="11" style="33" customWidth="1"/>
    <col min="34" max="34" width="14.28515625" style="33" customWidth="1"/>
    <col min="35" max="35" width="11" style="33" customWidth="1"/>
    <col min="36" max="36" width="8.85546875" style="33"/>
    <col min="37" max="37" width="13.7109375" style="33" customWidth="1"/>
    <col min="38" max="38" width="13.140625" style="33" customWidth="1"/>
    <col min="39" max="46" width="8.85546875" style="33"/>
    <col min="47" max="47" width="10.5703125" style="33" customWidth="1"/>
    <col min="48" max="50" width="8.85546875" style="33"/>
    <col min="51" max="51" width="11.140625" style="33" customWidth="1"/>
    <col min="52" max="58" width="8.85546875" style="33"/>
    <col min="59" max="59" width="11.85546875" style="33" customWidth="1"/>
    <col min="60" max="60" width="11" style="33" customWidth="1"/>
    <col min="61" max="62" width="8.85546875" style="33"/>
    <col min="63" max="63" width="10.5703125" style="33" customWidth="1"/>
    <col min="64" max="66" width="8.85546875" style="33"/>
    <col min="67" max="67" width="9.85546875" style="33" bestFit="1" customWidth="1"/>
    <col min="68" max="68" width="11.28515625" style="33" customWidth="1"/>
    <col min="69" max="70" width="11.5703125" style="33" customWidth="1"/>
    <col min="71" max="71" width="10.140625" style="33" customWidth="1"/>
    <col min="72" max="72" width="11.7109375" style="33" customWidth="1"/>
    <col min="73" max="74" width="8.85546875" style="33"/>
    <col min="75" max="76" width="11.28515625" style="33" customWidth="1"/>
    <col min="77" max="77" width="11" style="33" customWidth="1"/>
    <col min="78" max="78" width="10.85546875" style="33" customWidth="1"/>
    <col min="79" max="79" width="11.5703125" style="33" customWidth="1"/>
    <col min="80" max="80" width="10.85546875" style="33" customWidth="1"/>
    <col min="81" max="81" width="12.28515625" style="33" customWidth="1"/>
    <col min="82" max="82" width="12.42578125" style="33" customWidth="1"/>
    <col min="83" max="83" width="9.7109375" style="33" customWidth="1"/>
    <col min="84" max="84" width="10.5703125" style="33" customWidth="1"/>
    <col min="85" max="85" width="14.28515625" style="33" customWidth="1"/>
    <col min="86" max="16384" width="8.85546875" style="33"/>
  </cols>
  <sheetData>
    <row r="1" spans="1:84" s="2" customFormat="1" ht="15.75" x14ac:dyDescent="0.2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</row>
    <row r="2" spans="1:84" s="2" customFormat="1" ht="15" customHeight="1" x14ac:dyDescent="0.25">
      <c r="AU2" s="3"/>
      <c r="AV2" s="3"/>
      <c r="AX2" s="4" t="s">
        <v>0</v>
      </c>
      <c r="AY2" s="4"/>
      <c r="AZ2" s="4"/>
      <c r="BA2" s="3"/>
      <c r="BB2" s="3"/>
    </row>
    <row r="3" spans="1:84" s="2" customFormat="1" x14ac:dyDescent="0.25"/>
    <row r="4" spans="1:84" s="2" customFormat="1" ht="15.75" x14ac:dyDescent="0.25">
      <c r="CD4" s="5"/>
      <c r="CF4" s="5" t="s">
        <v>1</v>
      </c>
    </row>
    <row r="5" spans="1:84" s="2" customFormat="1" ht="15" customHeight="1" x14ac:dyDescent="0.25">
      <c r="CD5" s="6"/>
      <c r="CF5" s="6" t="s">
        <v>2</v>
      </c>
    </row>
    <row r="6" spans="1:84" s="2" customFormat="1" ht="15" customHeight="1" x14ac:dyDescent="0.25">
      <c r="A6" s="7" t="s">
        <v>3</v>
      </c>
      <c r="B6" s="8" t="s">
        <v>4</v>
      </c>
      <c r="C6" s="9" t="s">
        <v>5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1"/>
      <c r="Y6" s="12" t="s">
        <v>6</v>
      </c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4"/>
      <c r="BI6" s="12" t="s">
        <v>7</v>
      </c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4"/>
      <c r="CC6" s="15" t="s">
        <v>8</v>
      </c>
      <c r="CD6" s="16"/>
      <c r="CE6" s="17" t="s">
        <v>9</v>
      </c>
      <c r="CF6" s="17"/>
    </row>
    <row r="7" spans="1:84" s="2" customFormat="1" ht="148.9" customHeight="1" x14ac:dyDescent="0.25">
      <c r="A7" s="18"/>
      <c r="B7" s="19"/>
      <c r="C7" s="20" t="s">
        <v>10</v>
      </c>
      <c r="D7" s="21"/>
      <c r="E7" s="22" t="s">
        <v>11</v>
      </c>
      <c r="F7" s="23"/>
      <c r="G7" s="22" t="s">
        <v>12</v>
      </c>
      <c r="H7" s="23"/>
      <c r="I7" s="22" t="s">
        <v>13</v>
      </c>
      <c r="J7" s="23"/>
      <c r="K7" s="20" t="s">
        <v>14</v>
      </c>
      <c r="L7" s="21"/>
      <c r="M7" s="20" t="s">
        <v>15</v>
      </c>
      <c r="N7" s="21"/>
      <c r="O7" s="20" t="s">
        <v>16</v>
      </c>
      <c r="P7" s="21"/>
      <c r="Q7" s="20" t="s">
        <v>17</v>
      </c>
      <c r="R7" s="21"/>
      <c r="S7" s="20" t="s">
        <v>18</v>
      </c>
      <c r="T7" s="21"/>
      <c r="U7" s="22" t="s">
        <v>19</v>
      </c>
      <c r="V7" s="23"/>
      <c r="W7" s="20" t="s">
        <v>20</v>
      </c>
      <c r="X7" s="21"/>
      <c r="Y7" s="20" t="s">
        <v>21</v>
      </c>
      <c r="Z7" s="21"/>
      <c r="AA7" s="20" t="s">
        <v>22</v>
      </c>
      <c r="AB7" s="21"/>
      <c r="AC7" s="20" t="s">
        <v>23</v>
      </c>
      <c r="AD7" s="21"/>
      <c r="AE7" s="22" t="s">
        <v>24</v>
      </c>
      <c r="AF7" s="23"/>
      <c r="AG7" s="20" t="s">
        <v>25</v>
      </c>
      <c r="AH7" s="21"/>
      <c r="AI7" s="20" t="s">
        <v>26</v>
      </c>
      <c r="AJ7" s="21"/>
      <c r="AK7" s="22" t="s">
        <v>27</v>
      </c>
      <c r="AL7" s="23"/>
      <c r="AM7" s="20" t="s">
        <v>28</v>
      </c>
      <c r="AN7" s="21"/>
      <c r="AO7" s="22" t="s">
        <v>29</v>
      </c>
      <c r="AP7" s="23"/>
      <c r="AQ7" s="22" t="s">
        <v>30</v>
      </c>
      <c r="AR7" s="23"/>
      <c r="AS7" s="22" t="s">
        <v>31</v>
      </c>
      <c r="AT7" s="23"/>
      <c r="AU7" s="20" t="s">
        <v>32</v>
      </c>
      <c r="AV7" s="21"/>
      <c r="AW7" s="22" t="s">
        <v>33</v>
      </c>
      <c r="AX7" s="23"/>
      <c r="AY7" s="20" t="s">
        <v>34</v>
      </c>
      <c r="AZ7" s="21"/>
      <c r="BA7" s="22" t="s">
        <v>35</v>
      </c>
      <c r="BB7" s="23"/>
      <c r="BC7" s="20" t="s">
        <v>36</v>
      </c>
      <c r="BD7" s="21"/>
      <c r="BE7" s="22" t="s">
        <v>37</v>
      </c>
      <c r="BF7" s="23"/>
      <c r="BG7" s="20" t="s">
        <v>38</v>
      </c>
      <c r="BH7" s="21"/>
      <c r="BI7" s="22" t="s">
        <v>39</v>
      </c>
      <c r="BJ7" s="23"/>
      <c r="BK7" s="20" t="s">
        <v>40</v>
      </c>
      <c r="BL7" s="21"/>
      <c r="BM7" s="20" t="s">
        <v>41</v>
      </c>
      <c r="BN7" s="21"/>
      <c r="BO7" s="22" t="s">
        <v>42</v>
      </c>
      <c r="BP7" s="23"/>
      <c r="BQ7" s="20" t="s">
        <v>23</v>
      </c>
      <c r="BR7" s="21"/>
      <c r="BS7" s="20" t="s">
        <v>43</v>
      </c>
      <c r="BT7" s="21"/>
      <c r="BU7" s="20" t="s">
        <v>44</v>
      </c>
      <c r="BV7" s="21"/>
      <c r="BW7" s="20" t="s">
        <v>45</v>
      </c>
      <c r="BX7" s="21"/>
      <c r="BY7" s="22" t="s">
        <v>46</v>
      </c>
      <c r="BZ7" s="23"/>
      <c r="CA7" s="20" t="s">
        <v>47</v>
      </c>
      <c r="CB7" s="21"/>
      <c r="CC7" s="24"/>
      <c r="CD7" s="25"/>
      <c r="CE7" s="17"/>
      <c r="CF7" s="17"/>
    </row>
    <row r="8" spans="1:84" s="2" customFormat="1" ht="51" customHeight="1" x14ac:dyDescent="0.25">
      <c r="A8" s="26"/>
      <c r="B8" s="27"/>
      <c r="C8" s="28" t="s">
        <v>48</v>
      </c>
      <c r="D8" s="28" t="s">
        <v>49</v>
      </c>
      <c r="E8" s="28" t="s">
        <v>48</v>
      </c>
      <c r="F8" s="29" t="s">
        <v>49</v>
      </c>
      <c r="G8" s="29" t="s">
        <v>48</v>
      </c>
      <c r="H8" s="29" t="s">
        <v>49</v>
      </c>
      <c r="I8" s="30" t="s">
        <v>48</v>
      </c>
      <c r="J8" s="29" t="s">
        <v>49</v>
      </c>
      <c r="K8" s="30" t="s">
        <v>48</v>
      </c>
      <c r="L8" s="29" t="s">
        <v>49</v>
      </c>
      <c r="M8" s="28" t="s">
        <v>48</v>
      </c>
      <c r="N8" s="28" t="s">
        <v>49</v>
      </c>
      <c r="O8" s="28" t="s">
        <v>48</v>
      </c>
      <c r="P8" s="28" t="s">
        <v>49</v>
      </c>
      <c r="Q8" s="28" t="s">
        <v>48</v>
      </c>
      <c r="R8" s="28" t="s">
        <v>49</v>
      </c>
      <c r="S8" s="28" t="s">
        <v>48</v>
      </c>
      <c r="T8" s="28" t="s">
        <v>49</v>
      </c>
      <c r="U8" s="28" t="s">
        <v>48</v>
      </c>
      <c r="V8" s="28" t="s">
        <v>49</v>
      </c>
      <c r="W8" s="28" t="s">
        <v>48</v>
      </c>
      <c r="X8" s="28" t="s">
        <v>49</v>
      </c>
      <c r="Y8" s="28" t="s">
        <v>48</v>
      </c>
      <c r="Z8" s="28" t="s">
        <v>49</v>
      </c>
      <c r="AA8" s="28" t="s">
        <v>48</v>
      </c>
      <c r="AB8" s="28" t="s">
        <v>49</v>
      </c>
      <c r="AC8" s="28" t="s">
        <v>48</v>
      </c>
      <c r="AD8" s="28" t="s">
        <v>49</v>
      </c>
      <c r="AE8" s="28" t="s">
        <v>48</v>
      </c>
      <c r="AF8" s="28" t="s">
        <v>49</v>
      </c>
      <c r="AG8" s="28" t="s">
        <v>48</v>
      </c>
      <c r="AH8" s="28" t="s">
        <v>49</v>
      </c>
      <c r="AI8" s="28" t="s">
        <v>48</v>
      </c>
      <c r="AJ8" s="28" t="s">
        <v>49</v>
      </c>
      <c r="AK8" s="28" t="s">
        <v>48</v>
      </c>
      <c r="AL8" s="28" t="s">
        <v>49</v>
      </c>
      <c r="AM8" s="28" t="s">
        <v>48</v>
      </c>
      <c r="AN8" s="28" t="s">
        <v>49</v>
      </c>
      <c r="AO8" s="28" t="s">
        <v>48</v>
      </c>
      <c r="AP8" s="28" t="s">
        <v>49</v>
      </c>
      <c r="AQ8" s="28" t="s">
        <v>48</v>
      </c>
      <c r="AR8" s="28" t="s">
        <v>49</v>
      </c>
      <c r="AS8" s="28" t="s">
        <v>48</v>
      </c>
      <c r="AT8" s="28" t="s">
        <v>49</v>
      </c>
      <c r="AU8" s="28" t="s">
        <v>48</v>
      </c>
      <c r="AV8" s="28" t="s">
        <v>49</v>
      </c>
      <c r="AW8" s="28" t="s">
        <v>48</v>
      </c>
      <c r="AX8" s="28" t="s">
        <v>49</v>
      </c>
      <c r="AY8" s="28" t="s">
        <v>48</v>
      </c>
      <c r="AZ8" s="28" t="s">
        <v>49</v>
      </c>
      <c r="BA8" s="31" t="s">
        <v>48</v>
      </c>
      <c r="BB8" s="31" t="s">
        <v>49</v>
      </c>
      <c r="BC8" s="28" t="s">
        <v>48</v>
      </c>
      <c r="BD8" s="28" t="s">
        <v>49</v>
      </c>
      <c r="BE8" s="28" t="s">
        <v>48</v>
      </c>
      <c r="BF8" s="28" t="s">
        <v>49</v>
      </c>
      <c r="BG8" s="28" t="s">
        <v>48</v>
      </c>
      <c r="BH8" s="28" t="s">
        <v>49</v>
      </c>
      <c r="BI8" s="28" t="s">
        <v>48</v>
      </c>
      <c r="BJ8" s="28" t="s">
        <v>49</v>
      </c>
      <c r="BK8" s="28" t="s">
        <v>48</v>
      </c>
      <c r="BL8" s="28" t="s">
        <v>49</v>
      </c>
      <c r="BM8" s="28" t="s">
        <v>48</v>
      </c>
      <c r="BN8" s="28" t="s">
        <v>49</v>
      </c>
      <c r="BO8" s="31" t="s">
        <v>48</v>
      </c>
      <c r="BP8" s="31" t="s">
        <v>49</v>
      </c>
      <c r="BQ8" s="28" t="s">
        <v>48</v>
      </c>
      <c r="BR8" s="28" t="s">
        <v>49</v>
      </c>
      <c r="BS8" s="28" t="s">
        <v>48</v>
      </c>
      <c r="BT8" s="28" t="s">
        <v>49</v>
      </c>
      <c r="BU8" s="28" t="s">
        <v>48</v>
      </c>
      <c r="BV8" s="28" t="s">
        <v>49</v>
      </c>
      <c r="BW8" s="28" t="s">
        <v>48</v>
      </c>
      <c r="BX8" s="28" t="s">
        <v>49</v>
      </c>
      <c r="BY8" s="28" t="s">
        <v>48</v>
      </c>
      <c r="BZ8" s="28" t="s">
        <v>49</v>
      </c>
      <c r="CA8" s="28" t="s">
        <v>48</v>
      </c>
      <c r="CB8" s="28" t="s">
        <v>49</v>
      </c>
      <c r="CC8" s="28" t="s">
        <v>48</v>
      </c>
      <c r="CD8" s="28" t="s">
        <v>49</v>
      </c>
      <c r="CE8" s="28" t="s">
        <v>48</v>
      </c>
      <c r="CF8" s="28" t="s">
        <v>49</v>
      </c>
    </row>
    <row r="9" spans="1:84" x14ac:dyDescent="0.25">
      <c r="A9" s="32">
        <v>1</v>
      </c>
      <c r="B9" s="32">
        <v>2</v>
      </c>
      <c r="C9" s="32">
        <v>3</v>
      </c>
      <c r="D9" s="32">
        <v>4</v>
      </c>
      <c r="E9" s="32">
        <v>5</v>
      </c>
      <c r="F9" s="32">
        <v>6</v>
      </c>
      <c r="G9" s="32">
        <v>7</v>
      </c>
      <c r="H9" s="32">
        <v>8</v>
      </c>
      <c r="I9" s="32">
        <v>9</v>
      </c>
      <c r="J9" s="32">
        <v>10</v>
      </c>
      <c r="K9" s="32">
        <v>11</v>
      </c>
      <c r="L9" s="32">
        <v>12</v>
      </c>
      <c r="M9" s="32">
        <v>13</v>
      </c>
      <c r="N9" s="32">
        <v>14</v>
      </c>
      <c r="O9" s="32">
        <v>15</v>
      </c>
      <c r="P9" s="32">
        <v>16</v>
      </c>
      <c r="Q9" s="32">
        <v>17</v>
      </c>
      <c r="R9" s="32">
        <v>18</v>
      </c>
      <c r="S9" s="32">
        <v>19</v>
      </c>
      <c r="T9" s="32">
        <v>20</v>
      </c>
      <c r="U9" s="32">
        <v>21</v>
      </c>
      <c r="V9" s="32">
        <v>22</v>
      </c>
      <c r="W9" s="32">
        <v>23</v>
      </c>
      <c r="X9" s="32">
        <v>24</v>
      </c>
      <c r="Y9" s="32">
        <v>25</v>
      </c>
      <c r="Z9" s="32">
        <v>26</v>
      </c>
      <c r="AA9" s="32">
        <v>27</v>
      </c>
      <c r="AB9" s="32">
        <v>28</v>
      </c>
      <c r="AC9" s="32">
        <v>29</v>
      </c>
      <c r="AD9" s="32">
        <v>30</v>
      </c>
      <c r="AE9" s="32">
        <v>31</v>
      </c>
      <c r="AF9" s="32">
        <v>32</v>
      </c>
      <c r="AG9" s="32">
        <v>33</v>
      </c>
      <c r="AH9" s="32">
        <v>34</v>
      </c>
      <c r="AI9" s="32">
        <v>35</v>
      </c>
      <c r="AJ9" s="32">
        <v>36</v>
      </c>
      <c r="AK9" s="32">
        <v>37</v>
      </c>
      <c r="AL9" s="32">
        <v>38</v>
      </c>
      <c r="AM9" s="32">
        <v>39</v>
      </c>
      <c r="AN9" s="32">
        <v>40</v>
      </c>
      <c r="AO9" s="32">
        <v>41</v>
      </c>
      <c r="AP9" s="32">
        <v>42</v>
      </c>
      <c r="AQ9" s="32">
        <v>43</v>
      </c>
      <c r="AR9" s="32">
        <v>44</v>
      </c>
      <c r="AS9" s="32">
        <v>45</v>
      </c>
      <c r="AT9" s="32">
        <v>46</v>
      </c>
      <c r="AU9" s="32">
        <v>47</v>
      </c>
      <c r="AV9" s="32">
        <v>48</v>
      </c>
      <c r="AW9" s="32">
        <v>49</v>
      </c>
      <c r="AX9" s="32">
        <v>50</v>
      </c>
      <c r="AY9" s="32">
        <v>51</v>
      </c>
      <c r="AZ9" s="32">
        <v>52</v>
      </c>
      <c r="BA9" s="32">
        <v>53</v>
      </c>
      <c r="BB9" s="32">
        <v>54</v>
      </c>
      <c r="BC9" s="32">
        <v>55</v>
      </c>
      <c r="BD9" s="32">
        <v>56</v>
      </c>
      <c r="BE9" s="32">
        <v>57</v>
      </c>
      <c r="BF9" s="32">
        <v>58</v>
      </c>
      <c r="BG9" s="32">
        <v>59</v>
      </c>
      <c r="BH9" s="32">
        <v>60</v>
      </c>
      <c r="BI9" s="32">
        <v>61</v>
      </c>
      <c r="BJ9" s="32">
        <v>62</v>
      </c>
      <c r="BK9" s="32">
        <v>63</v>
      </c>
      <c r="BL9" s="32">
        <v>64</v>
      </c>
      <c r="BM9" s="32">
        <v>65</v>
      </c>
      <c r="BN9" s="32">
        <v>66</v>
      </c>
      <c r="BO9" s="32">
        <v>67</v>
      </c>
      <c r="BP9" s="32">
        <v>68</v>
      </c>
      <c r="BQ9" s="32">
        <v>69</v>
      </c>
      <c r="BR9" s="32">
        <v>70</v>
      </c>
      <c r="BS9" s="32">
        <v>71</v>
      </c>
      <c r="BT9" s="32">
        <v>72</v>
      </c>
      <c r="BU9" s="32">
        <v>73</v>
      </c>
      <c r="BV9" s="32">
        <v>74</v>
      </c>
      <c r="BW9" s="32">
        <v>75</v>
      </c>
      <c r="BX9" s="32">
        <v>76</v>
      </c>
      <c r="BY9" s="32">
        <v>77</v>
      </c>
      <c r="BZ9" s="32">
        <v>78</v>
      </c>
      <c r="CA9" s="32">
        <v>79</v>
      </c>
      <c r="CB9" s="32">
        <v>80</v>
      </c>
      <c r="CC9" s="32">
        <v>81</v>
      </c>
      <c r="CD9" s="32">
        <v>82</v>
      </c>
      <c r="CE9" s="32">
        <v>83</v>
      </c>
      <c r="CF9" s="32">
        <v>84</v>
      </c>
    </row>
    <row r="10" spans="1:84" s="39" customFormat="1" ht="12" x14ac:dyDescent="0.2">
      <c r="A10" s="34">
        <v>1</v>
      </c>
      <c r="B10" s="35">
        <v>46084</v>
      </c>
      <c r="C10" s="36">
        <v>19399018.648690004</v>
      </c>
      <c r="D10" s="36">
        <v>8938061.7519000042</v>
      </c>
      <c r="E10" s="36">
        <v>22135308.58374</v>
      </c>
      <c r="F10" s="36"/>
      <c r="G10" s="36">
        <v>141670898.92994002</v>
      </c>
      <c r="H10" s="36">
        <v>0</v>
      </c>
      <c r="I10" s="36">
        <v>0</v>
      </c>
      <c r="J10" s="36">
        <v>0</v>
      </c>
      <c r="K10" s="36">
        <v>70200000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2234515.4379699999</v>
      </c>
      <c r="T10" s="36">
        <v>2234515.4379699999</v>
      </c>
      <c r="U10" s="36">
        <v>75393119.723450005</v>
      </c>
      <c r="V10" s="36"/>
      <c r="W10" s="36">
        <v>180246621.87689999</v>
      </c>
      <c r="X10" s="36">
        <v>11172577.18988</v>
      </c>
      <c r="Y10" s="36">
        <v>29664222.459738001</v>
      </c>
      <c r="Z10" s="36">
        <v>5354170.9227899993</v>
      </c>
      <c r="AA10" s="36">
        <v>60567621.778872006</v>
      </c>
      <c r="AB10" s="36">
        <v>5600525.1895599999</v>
      </c>
      <c r="AC10" s="36">
        <v>96639.163140000004</v>
      </c>
      <c r="AD10" s="36">
        <v>95998.95074</v>
      </c>
      <c r="AE10" s="36">
        <v>2385488.4974079998</v>
      </c>
      <c r="AF10" s="36">
        <v>499483.37172799977</v>
      </c>
      <c r="AG10" s="36">
        <v>9728082.8827199992</v>
      </c>
      <c r="AH10" s="36">
        <v>377180.50826000009</v>
      </c>
      <c r="AI10" s="36">
        <v>0</v>
      </c>
      <c r="AJ10" s="36">
        <v>0</v>
      </c>
      <c r="AK10" s="36">
        <v>0</v>
      </c>
      <c r="AL10" s="36">
        <v>0</v>
      </c>
      <c r="AM10" s="36">
        <v>5.7782399999999994</v>
      </c>
      <c r="AN10" s="36">
        <v>0</v>
      </c>
      <c r="AO10" s="36">
        <v>0</v>
      </c>
      <c r="AP10" s="36">
        <v>0</v>
      </c>
      <c r="AQ10" s="36">
        <v>134305.17364350002</v>
      </c>
      <c r="AR10" s="36">
        <v>0</v>
      </c>
      <c r="AS10" s="36">
        <v>39463.900554</v>
      </c>
      <c r="AT10" s="36">
        <v>0</v>
      </c>
      <c r="AU10" s="36">
        <v>2130864.3316799998</v>
      </c>
      <c r="AV10" s="36">
        <v>180001.93924999982</v>
      </c>
      <c r="AW10" s="36">
        <v>1740122.0647500001</v>
      </c>
      <c r="AX10" s="36">
        <v>1416231.9514500001</v>
      </c>
      <c r="AY10" s="36">
        <v>3309085.52758</v>
      </c>
      <c r="AZ10" s="36">
        <v>228254.41082999995</v>
      </c>
      <c r="BA10" s="36">
        <v>0</v>
      </c>
      <c r="BB10" s="36">
        <v>0</v>
      </c>
      <c r="BC10" s="36">
        <v>0</v>
      </c>
      <c r="BD10" s="36">
        <v>0</v>
      </c>
      <c r="BE10" s="36">
        <v>0</v>
      </c>
      <c r="BF10" s="36">
        <v>0</v>
      </c>
      <c r="BG10" s="36">
        <v>109795901.55833</v>
      </c>
      <c r="BH10" s="36">
        <v>13751847.244619999</v>
      </c>
      <c r="BI10" s="36">
        <v>303194.85889999999</v>
      </c>
      <c r="BJ10" s="36">
        <v>1.6704699999827426</v>
      </c>
      <c r="BK10" s="36">
        <v>2365985.2376199998</v>
      </c>
      <c r="BL10" s="36">
        <v>187911.57299500002</v>
      </c>
      <c r="BM10" s="36">
        <v>107332.40789</v>
      </c>
      <c r="BN10" s="36">
        <v>74670.079630000007</v>
      </c>
      <c r="BO10" s="37">
        <v>311398.53162999998</v>
      </c>
      <c r="BP10" s="36">
        <v>0</v>
      </c>
      <c r="BQ10" s="36">
        <v>27527010.275600001</v>
      </c>
      <c r="BR10" s="36">
        <v>27526854.93657</v>
      </c>
      <c r="BS10" s="36">
        <v>1634639.6220199999</v>
      </c>
      <c r="BT10" s="36">
        <v>0</v>
      </c>
      <c r="BU10" s="36">
        <v>0</v>
      </c>
      <c r="BV10" s="36">
        <v>0</v>
      </c>
      <c r="BW10" s="36">
        <v>1832847.6734400003</v>
      </c>
      <c r="BX10" s="36">
        <v>1827444.0380700002</v>
      </c>
      <c r="BY10" s="36">
        <v>1936158.0107400001</v>
      </c>
      <c r="BZ10" s="36">
        <v>182640.00709999999</v>
      </c>
      <c r="CA10" s="36">
        <v>36018566.617839999</v>
      </c>
      <c r="CB10" s="36">
        <v>29799522.304839998</v>
      </c>
      <c r="CC10" s="36">
        <v>73777334.940490007</v>
      </c>
      <c r="CD10" s="36">
        <v>3437961.81116</v>
      </c>
      <c r="CE10" s="38">
        <f>ROUND(W10/CC10*100,4)</f>
        <v>244.3116</v>
      </c>
      <c r="CF10" s="38">
        <f>ROUND(X10/CD10*100,4)</f>
        <v>324.97680000000003</v>
      </c>
    </row>
    <row r="11" spans="1:84" ht="15" customHeight="1" x14ac:dyDescent="0.25">
      <c r="A11" s="34">
        <f>A10+1</f>
        <v>2</v>
      </c>
      <c r="B11" s="35">
        <v>46085</v>
      </c>
      <c r="C11" s="36">
        <v>18563995.490460001</v>
      </c>
      <c r="D11" s="36">
        <v>7930050.0284700021</v>
      </c>
      <c r="E11" s="36">
        <v>24042339.10266</v>
      </c>
      <c r="F11" s="36"/>
      <c r="G11" s="36">
        <v>141683618.43828002</v>
      </c>
      <c r="H11" s="36">
        <v>0</v>
      </c>
      <c r="I11" s="36">
        <v>0</v>
      </c>
      <c r="J11" s="36">
        <v>0</v>
      </c>
      <c r="K11" s="36">
        <v>67200000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1982512.5071099997</v>
      </c>
      <c r="T11" s="36">
        <v>1982512.5071099997</v>
      </c>
      <c r="U11" s="36">
        <v>75393119.723450005</v>
      </c>
      <c r="V11" s="40"/>
      <c r="W11" s="36">
        <v>178079345.81507</v>
      </c>
      <c r="X11" s="36">
        <v>9912562.5355900005</v>
      </c>
      <c r="Y11" s="36">
        <v>29455718.181819003</v>
      </c>
      <c r="Z11" s="36">
        <v>5293893.4594170013</v>
      </c>
      <c r="AA11" s="36">
        <v>60453238.012192003</v>
      </c>
      <c r="AB11" s="36">
        <v>5597110.0162660023</v>
      </c>
      <c r="AC11" s="36">
        <v>196375.74823</v>
      </c>
      <c r="AD11" s="36">
        <v>195738.38928</v>
      </c>
      <c r="AE11" s="36">
        <v>2331002.4704459999</v>
      </c>
      <c r="AF11" s="36">
        <v>497932.58227599994</v>
      </c>
      <c r="AG11" s="36">
        <v>9409780.9219400007</v>
      </c>
      <c r="AH11" s="36">
        <v>376380.44499000016</v>
      </c>
      <c r="AI11" s="36">
        <v>0</v>
      </c>
      <c r="AJ11" s="36">
        <v>0</v>
      </c>
      <c r="AK11" s="36">
        <v>0</v>
      </c>
      <c r="AL11" s="36">
        <v>0</v>
      </c>
      <c r="AM11" s="36">
        <v>5.7782399999999994</v>
      </c>
      <c r="AN11" s="36">
        <v>0</v>
      </c>
      <c r="AO11" s="36">
        <v>0</v>
      </c>
      <c r="AP11" s="36">
        <v>0</v>
      </c>
      <c r="AQ11" s="36">
        <v>118721.17352900001</v>
      </c>
      <c r="AR11" s="36">
        <v>0</v>
      </c>
      <c r="AS11" s="36">
        <v>39463.900554</v>
      </c>
      <c r="AT11" s="36">
        <v>0</v>
      </c>
      <c r="AU11" s="36">
        <v>2282939.3215100002</v>
      </c>
      <c r="AV11" s="36">
        <v>123997.29994000029</v>
      </c>
      <c r="AW11" s="36">
        <v>790653.88474999997</v>
      </c>
      <c r="AX11" s="36">
        <v>735538.61479999998</v>
      </c>
      <c r="AY11" s="36">
        <v>3594285.1214800002</v>
      </c>
      <c r="AZ11" s="36">
        <v>409282.40957000013</v>
      </c>
      <c r="BA11" s="36">
        <v>0</v>
      </c>
      <c r="BB11" s="36">
        <v>0</v>
      </c>
      <c r="BC11" s="40"/>
      <c r="BD11" s="40"/>
      <c r="BE11" s="36">
        <v>0</v>
      </c>
      <c r="BF11" s="36">
        <v>0</v>
      </c>
      <c r="BG11" s="36">
        <v>108672184.51469</v>
      </c>
      <c r="BH11" s="36">
        <v>13229873.216539999</v>
      </c>
      <c r="BI11" s="36">
        <v>295654.68307000003</v>
      </c>
      <c r="BJ11" s="36">
        <v>1.662910000042757</v>
      </c>
      <c r="BK11" s="36">
        <v>2432476.8983149999</v>
      </c>
      <c r="BL11" s="36">
        <v>194059.63733499983</v>
      </c>
      <c r="BM11" s="36">
        <v>107406.33871500001</v>
      </c>
      <c r="BN11" s="36">
        <v>74903.447450000007</v>
      </c>
      <c r="BO11" s="37">
        <v>312371.75138999999</v>
      </c>
      <c r="BP11" s="36">
        <v>0</v>
      </c>
      <c r="BQ11" s="36">
        <v>25503261.450839996</v>
      </c>
      <c r="BR11" s="36">
        <v>25503107.694089998</v>
      </c>
      <c r="BS11" s="36">
        <v>2440941.34999</v>
      </c>
      <c r="BT11" s="36">
        <v>0</v>
      </c>
      <c r="BU11" s="36">
        <v>0</v>
      </c>
      <c r="BV11" s="36">
        <v>0</v>
      </c>
      <c r="BW11" s="36">
        <v>1031455.16778</v>
      </c>
      <c r="BX11" s="36">
        <v>1026578.64446</v>
      </c>
      <c r="BY11" s="36">
        <v>5693067.6925499998</v>
      </c>
      <c r="BZ11" s="36">
        <v>3805951.5457499991</v>
      </c>
      <c r="CA11" s="36">
        <v>37816635.332649998</v>
      </c>
      <c r="CB11" s="36">
        <v>30604602.631999999</v>
      </c>
      <c r="CC11" s="36">
        <v>70855549.182040006</v>
      </c>
      <c r="CD11" s="36">
        <v>3307468.3041400001</v>
      </c>
      <c r="CE11" s="38">
        <f t="shared" ref="CE11:CF26" si="0">ROUND(W11/CC11*100,4)</f>
        <v>251.32730000000001</v>
      </c>
      <c r="CF11" s="38">
        <f t="shared" si="0"/>
        <v>299.70240000000001</v>
      </c>
    </row>
    <row r="12" spans="1:84" ht="15" customHeight="1" x14ac:dyDescent="0.25">
      <c r="A12" s="34">
        <f t="shared" ref="A12:A31" si="1">A11+1</f>
        <v>3</v>
      </c>
      <c r="B12" s="35">
        <v>46086</v>
      </c>
      <c r="C12" s="36">
        <v>17777835.52586</v>
      </c>
      <c r="D12" s="36">
        <v>7257096.100370001</v>
      </c>
      <c r="E12" s="36">
        <v>24293167.644990001</v>
      </c>
      <c r="F12" s="36"/>
      <c r="G12" s="36">
        <v>142209385.36778998</v>
      </c>
      <c r="H12" s="36">
        <v>0</v>
      </c>
      <c r="I12" s="36">
        <v>0</v>
      </c>
      <c r="J12" s="36">
        <v>0</v>
      </c>
      <c r="K12" s="36">
        <v>67700000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1814274.0250800001</v>
      </c>
      <c r="T12" s="36">
        <v>1814274.0250800001</v>
      </c>
      <c r="U12" s="36">
        <v>75393119.723450005</v>
      </c>
      <c r="V12" s="40"/>
      <c r="W12" s="36">
        <v>178401542.84028</v>
      </c>
      <c r="X12" s="36">
        <v>9071370.1254600007</v>
      </c>
      <c r="Y12" s="36">
        <v>29356170.082693003</v>
      </c>
      <c r="Z12" s="36">
        <v>5269304.0011420017</v>
      </c>
      <c r="AA12" s="36">
        <v>59831033.184630007</v>
      </c>
      <c r="AB12" s="36">
        <v>5577585.090748</v>
      </c>
      <c r="AC12" s="36">
        <v>181422.01759</v>
      </c>
      <c r="AD12" s="36">
        <v>180786.61409000002</v>
      </c>
      <c r="AE12" s="36">
        <v>2365929.2092339997</v>
      </c>
      <c r="AF12" s="36">
        <v>497913.65496399975</v>
      </c>
      <c r="AG12" s="36">
        <v>9423505.7205699999</v>
      </c>
      <c r="AH12" s="36">
        <v>384797.94781000039</v>
      </c>
      <c r="AI12" s="36">
        <v>0</v>
      </c>
      <c r="AJ12" s="36">
        <v>0</v>
      </c>
      <c r="AK12" s="36">
        <v>0</v>
      </c>
      <c r="AL12" s="36">
        <v>0</v>
      </c>
      <c r="AM12" s="36">
        <v>5.7782399999999994</v>
      </c>
      <c r="AN12" s="36">
        <v>0</v>
      </c>
      <c r="AO12" s="36">
        <v>0</v>
      </c>
      <c r="AP12" s="36">
        <v>0</v>
      </c>
      <c r="AQ12" s="36">
        <v>134532.56643150002</v>
      </c>
      <c r="AR12" s="36">
        <v>0</v>
      </c>
      <c r="AS12" s="36">
        <v>39463.900554</v>
      </c>
      <c r="AT12" s="36">
        <v>0</v>
      </c>
      <c r="AU12" s="36">
        <v>2283680.5406599999</v>
      </c>
      <c r="AV12" s="36">
        <v>128027.0456699999</v>
      </c>
      <c r="AW12" s="36">
        <v>814940.60792999994</v>
      </c>
      <c r="AX12" s="36">
        <v>563391.75818999996</v>
      </c>
      <c r="AY12" s="36">
        <v>3002715.3087999998</v>
      </c>
      <c r="AZ12" s="36">
        <v>340777.21138999984</v>
      </c>
      <c r="BA12" s="36">
        <v>0</v>
      </c>
      <c r="BB12" s="36">
        <v>0</v>
      </c>
      <c r="BC12" s="40"/>
      <c r="BD12" s="40"/>
      <c r="BE12" s="36">
        <v>0</v>
      </c>
      <c r="BF12" s="36">
        <v>0</v>
      </c>
      <c r="BG12" s="36">
        <v>107433398.91733</v>
      </c>
      <c r="BH12" s="36">
        <v>12942583.32401</v>
      </c>
      <c r="BI12" s="36">
        <v>294849.41622499999</v>
      </c>
      <c r="BJ12" s="36">
        <v>1.6593100000027334</v>
      </c>
      <c r="BK12" s="36">
        <v>2369053.8443049998</v>
      </c>
      <c r="BL12" s="36">
        <v>189235.92995999975</v>
      </c>
      <c r="BM12" s="36">
        <v>107788.35508499999</v>
      </c>
      <c r="BN12" s="36">
        <v>75285.46381999999</v>
      </c>
      <c r="BO12" s="37">
        <v>313964.88394999999</v>
      </c>
      <c r="BP12" s="36">
        <v>0</v>
      </c>
      <c r="BQ12" s="36">
        <v>25783739.294360001</v>
      </c>
      <c r="BR12" s="36">
        <v>25783590.19368</v>
      </c>
      <c r="BS12" s="36">
        <v>2441006.21404</v>
      </c>
      <c r="BT12" s="36">
        <v>0</v>
      </c>
      <c r="BU12" s="36">
        <v>0</v>
      </c>
      <c r="BV12" s="36">
        <v>0</v>
      </c>
      <c r="BW12" s="36">
        <v>876529.87074000004</v>
      </c>
      <c r="BX12" s="36">
        <v>875617.15043000004</v>
      </c>
      <c r="BY12" s="36">
        <v>5610473.4954000004</v>
      </c>
      <c r="BZ12" s="36">
        <v>3708823.0390000003</v>
      </c>
      <c r="CA12" s="36">
        <v>37797405.374109998</v>
      </c>
      <c r="CB12" s="36">
        <v>30632553.436209999</v>
      </c>
      <c r="CC12" s="36">
        <v>69635993.543219998</v>
      </c>
      <c r="CD12" s="36">
        <v>3235645.8309999998</v>
      </c>
      <c r="CE12" s="38">
        <f t="shared" si="0"/>
        <v>256.19159999999999</v>
      </c>
      <c r="CF12" s="38">
        <f t="shared" si="0"/>
        <v>280.35730000000001</v>
      </c>
    </row>
    <row r="13" spans="1:84" ht="15" customHeight="1" x14ac:dyDescent="0.25">
      <c r="A13" s="34">
        <f t="shared" si="1"/>
        <v>4</v>
      </c>
      <c r="B13" s="35">
        <v>46087</v>
      </c>
      <c r="C13" s="36">
        <v>21509710.666699994</v>
      </c>
      <c r="D13" s="36">
        <v>10279445.958509995</v>
      </c>
      <c r="E13" s="36">
        <v>26355667.289019998</v>
      </c>
      <c r="F13" s="36"/>
      <c r="G13" s="36">
        <v>142312992.96424001</v>
      </c>
      <c r="H13" s="36">
        <v>0</v>
      </c>
      <c r="I13" s="36">
        <v>0</v>
      </c>
      <c r="J13" s="36">
        <v>0</v>
      </c>
      <c r="K13" s="36">
        <v>77700000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2569861.4896299997</v>
      </c>
      <c r="T13" s="36">
        <v>2569861.4896299997</v>
      </c>
      <c r="U13" s="36">
        <v>75393119.723450005</v>
      </c>
      <c r="V13" s="40"/>
      <c r="W13" s="36">
        <v>195055112.68614</v>
      </c>
      <c r="X13" s="36">
        <v>12849307.448140001</v>
      </c>
      <c r="Y13" s="36">
        <v>31710662.347583007</v>
      </c>
      <c r="Z13" s="36">
        <v>5394144.5104290042</v>
      </c>
      <c r="AA13" s="36">
        <v>59851490.184896007</v>
      </c>
      <c r="AB13" s="36">
        <v>5623536.7275320087</v>
      </c>
      <c r="AC13" s="36">
        <v>162446.59326999998</v>
      </c>
      <c r="AD13" s="36">
        <v>161813.68164</v>
      </c>
      <c r="AE13" s="36">
        <v>2330139.0875939997</v>
      </c>
      <c r="AF13" s="36">
        <v>501401.46354399971</v>
      </c>
      <c r="AG13" s="36">
        <v>9501867.6914399993</v>
      </c>
      <c r="AH13" s="36">
        <v>378260.95505999954</v>
      </c>
      <c r="AI13" s="36">
        <v>0</v>
      </c>
      <c r="AJ13" s="36">
        <v>0</v>
      </c>
      <c r="AK13" s="36">
        <v>0</v>
      </c>
      <c r="AL13" s="36">
        <v>0</v>
      </c>
      <c r="AM13" s="36">
        <v>5.7782399999999994</v>
      </c>
      <c r="AN13" s="36">
        <v>0</v>
      </c>
      <c r="AO13" s="36">
        <v>0</v>
      </c>
      <c r="AP13" s="36">
        <v>0</v>
      </c>
      <c r="AQ13" s="36">
        <v>177859.26712749997</v>
      </c>
      <c r="AR13" s="36">
        <v>0</v>
      </c>
      <c r="AS13" s="36">
        <v>39493.900554</v>
      </c>
      <c r="AT13" s="36">
        <v>0</v>
      </c>
      <c r="AU13" s="36">
        <v>2407294.28608</v>
      </c>
      <c r="AV13" s="36">
        <v>240396.87586000003</v>
      </c>
      <c r="AW13" s="36">
        <v>1269630.79394</v>
      </c>
      <c r="AX13" s="36">
        <v>720179.72890999995</v>
      </c>
      <c r="AY13" s="36">
        <v>3769732.3926200001</v>
      </c>
      <c r="AZ13" s="36">
        <v>166758.18567000004</v>
      </c>
      <c r="BA13" s="36">
        <v>0</v>
      </c>
      <c r="BB13" s="36">
        <v>0</v>
      </c>
      <c r="BC13" s="40"/>
      <c r="BD13" s="40"/>
      <c r="BE13" s="36">
        <v>0</v>
      </c>
      <c r="BF13" s="36">
        <v>0</v>
      </c>
      <c r="BG13" s="36">
        <v>111220622.32334</v>
      </c>
      <c r="BH13" s="36">
        <v>13186492.12867</v>
      </c>
      <c r="BI13" s="36">
        <v>290031.141665</v>
      </c>
      <c r="BJ13" s="36">
        <v>1.671440000020084</v>
      </c>
      <c r="BK13" s="36">
        <v>2382823.7787799998</v>
      </c>
      <c r="BL13" s="36">
        <v>188012.32362999988</v>
      </c>
      <c r="BM13" s="36">
        <v>108242.61671999999</v>
      </c>
      <c r="BN13" s="36">
        <v>75739.725454999993</v>
      </c>
      <c r="BO13" s="37">
        <v>315859.30281000002</v>
      </c>
      <c r="BP13" s="36">
        <v>0</v>
      </c>
      <c r="BQ13" s="36">
        <v>25601238.937830001</v>
      </c>
      <c r="BR13" s="36">
        <v>25601089.852150001</v>
      </c>
      <c r="BS13" s="36">
        <v>2440861.3836599998</v>
      </c>
      <c r="BT13" s="36">
        <v>0</v>
      </c>
      <c r="BU13" s="36">
        <v>0</v>
      </c>
      <c r="BV13" s="36">
        <v>0</v>
      </c>
      <c r="BW13" s="36">
        <v>1454766.6735500002</v>
      </c>
      <c r="BX13" s="36">
        <v>1453761.4840800001</v>
      </c>
      <c r="BY13" s="36">
        <v>1947961.5862199999</v>
      </c>
      <c r="BZ13" s="36">
        <v>301827.8763</v>
      </c>
      <c r="CA13" s="36">
        <v>34541785.421240002</v>
      </c>
      <c r="CB13" s="36">
        <v>27620432.933060002</v>
      </c>
      <c r="CC13" s="36">
        <v>76678836.902099997</v>
      </c>
      <c r="CD13" s="36">
        <v>3296623.03217</v>
      </c>
      <c r="CE13" s="38">
        <f t="shared" si="0"/>
        <v>254.3793</v>
      </c>
      <c r="CF13" s="38">
        <f t="shared" si="0"/>
        <v>389.77179999999998</v>
      </c>
    </row>
    <row r="14" spans="1:84" ht="15" customHeight="1" x14ac:dyDescent="0.25">
      <c r="A14" s="34">
        <f t="shared" si="1"/>
        <v>5</v>
      </c>
      <c r="B14" s="35">
        <v>46088</v>
      </c>
      <c r="C14" s="36">
        <v>16100566.483609999</v>
      </c>
      <c r="D14" s="36">
        <v>6408983.1851199996</v>
      </c>
      <c r="E14" s="36">
        <v>30867688.675639998</v>
      </c>
      <c r="F14" s="36"/>
      <c r="G14" s="36">
        <v>142381158.64286</v>
      </c>
      <c r="H14" s="36">
        <v>0</v>
      </c>
      <c r="I14" s="36">
        <v>0</v>
      </c>
      <c r="J14" s="36">
        <v>0</v>
      </c>
      <c r="K14" s="36">
        <v>79200000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1602245.79629</v>
      </c>
      <c r="T14" s="36">
        <v>1602245.79629</v>
      </c>
      <c r="U14" s="36">
        <v>75393119.723450005</v>
      </c>
      <c r="V14" s="40"/>
      <c r="W14" s="36">
        <v>194758539.87494001</v>
      </c>
      <c r="X14" s="36">
        <v>8011228.9813999999</v>
      </c>
      <c r="Y14" s="36">
        <v>32599889.282972999</v>
      </c>
      <c r="Z14" s="36">
        <v>5375050.2706539975</v>
      </c>
      <c r="AA14" s="36">
        <v>59302861.150278002</v>
      </c>
      <c r="AB14" s="36">
        <v>5639385.7727559935</v>
      </c>
      <c r="AC14" s="36">
        <v>156336.19348999998</v>
      </c>
      <c r="AD14" s="36">
        <v>155704.20207999999</v>
      </c>
      <c r="AE14" s="36">
        <v>2244864.7496959995</v>
      </c>
      <c r="AF14" s="36">
        <v>496988.9622759996</v>
      </c>
      <c r="AG14" s="36">
        <v>9516715.769770002</v>
      </c>
      <c r="AH14" s="36">
        <v>379014.96820000123</v>
      </c>
      <c r="AI14" s="36">
        <v>0</v>
      </c>
      <c r="AJ14" s="36">
        <v>0</v>
      </c>
      <c r="AK14" s="36">
        <v>0</v>
      </c>
      <c r="AL14" s="36">
        <v>0</v>
      </c>
      <c r="AM14" s="36">
        <v>5.7782399999999994</v>
      </c>
      <c r="AN14" s="36">
        <v>0</v>
      </c>
      <c r="AO14" s="36">
        <v>0</v>
      </c>
      <c r="AP14" s="36">
        <v>0</v>
      </c>
      <c r="AQ14" s="36">
        <v>187159.3420685</v>
      </c>
      <c r="AR14" s="36">
        <v>0</v>
      </c>
      <c r="AS14" s="36">
        <v>493.900554</v>
      </c>
      <c r="AT14" s="36">
        <v>0</v>
      </c>
      <c r="AU14" s="36">
        <v>3171662.4052900006</v>
      </c>
      <c r="AV14" s="36">
        <v>617178.29336000048</v>
      </c>
      <c r="AW14" s="36">
        <v>2185501.9189800001</v>
      </c>
      <c r="AX14" s="36">
        <v>619466.81530999998</v>
      </c>
      <c r="AY14" s="36">
        <v>3590239.7892300002</v>
      </c>
      <c r="AZ14" s="36">
        <v>125734.57565000001</v>
      </c>
      <c r="BA14" s="36">
        <v>0</v>
      </c>
      <c r="BB14" s="36">
        <v>0</v>
      </c>
      <c r="BC14" s="40"/>
      <c r="BD14" s="40"/>
      <c r="BE14" s="36">
        <v>0</v>
      </c>
      <c r="BF14" s="36">
        <v>0</v>
      </c>
      <c r="BG14" s="36">
        <v>112955730.28057</v>
      </c>
      <c r="BH14" s="36">
        <v>13408523.86029</v>
      </c>
      <c r="BI14" s="36">
        <v>285160.48752999998</v>
      </c>
      <c r="BJ14" s="36">
        <v>1.673819999981788</v>
      </c>
      <c r="BK14" s="36">
        <v>2302675.1489150003</v>
      </c>
      <c r="BL14" s="36">
        <v>163401.56305000035</v>
      </c>
      <c r="BM14" s="36">
        <v>9902.9539449999993</v>
      </c>
      <c r="BN14" s="36">
        <v>0</v>
      </c>
      <c r="BO14" s="37">
        <v>316508.83848999999</v>
      </c>
      <c r="BP14" s="36">
        <v>0</v>
      </c>
      <c r="BQ14" s="36">
        <v>26942575.984329998</v>
      </c>
      <c r="BR14" s="36">
        <v>26542427.219669998</v>
      </c>
      <c r="BS14" s="36">
        <v>2441052.25251</v>
      </c>
      <c r="BT14" s="36">
        <v>0</v>
      </c>
      <c r="BU14" s="36">
        <v>0</v>
      </c>
      <c r="BV14" s="36">
        <v>0</v>
      </c>
      <c r="BW14" s="36">
        <v>2191564.6713700001</v>
      </c>
      <c r="BX14" s="36">
        <v>2187891.72939</v>
      </c>
      <c r="BY14" s="36">
        <v>1860734.7582600003</v>
      </c>
      <c r="BZ14" s="36">
        <v>218045.86209000024</v>
      </c>
      <c r="CA14" s="36">
        <v>36350175.095349997</v>
      </c>
      <c r="CB14" s="36">
        <v>29111768.048020002</v>
      </c>
      <c r="CC14" s="36">
        <v>76605555.185220003</v>
      </c>
      <c r="CD14" s="36">
        <v>3352130.9650699999</v>
      </c>
      <c r="CE14" s="38">
        <f t="shared" si="0"/>
        <v>254.2355</v>
      </c>
      <c r="CF14" s="38">
        <f t="shared" si="0"/>
        <v>238.98910000000001</v>
      </c>
    </row>
    <row r="15" spans="1:84" ht="15" customHeight="1" x14ac:dyDescent="0.25">
      <c r="A15" s="34">
        <f t="shared" si="1"/>
        <v>6</v>
      </c>
      <c r="B15" s="35">
        <v>46091</v>
      </c>
      <c r="C15" s="36">
        <v>17017446.705720004</v>
      </c>
      <c r="D15" s="36">
        <v>6409935.7142800037</v>
      </c>
      <c r="E15" s="36">
        <v>48817130.887479998</v>
      </c>
      <c r="F15" s="36"/>
      <c r="G15" s="36">
        <v>142805690.61930999</v>
      </c>
      <c r="H15" s="36">
        <v>0</v>
      </c>
      <c r="I15" s="36">
        <v>0</v>
      </c>
      <c r="J15" s="36">
        <v>0</v>
      </c>
      <c r="K15" s="36">
        <v>54200000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1602483.92857</v>
      </c>
      <c r="T15" s="36">
        <v>1602483.92857</v>
      </c>
      <c r="U15" s="36">
        <v>75393119.723450005</v>
      </c>
      <c r="V15" s="40"/>
      <c r="W15" s="36">
        <v>189049632.41762999</v>
      </c>
      <c r="X15" s="36">
        <v>8012419.6428500004</v>
      </c>
      <c r="Y15" s="36">
        <v>31691746.788322002</v>
      </c>
      <c r="Z15" s="36">
        <v>5453642.2659829995</v>
      </c>
      <c r="AA15" s="36">
        <v>59342068.112582006</v>
      </c>
      <c r="AB15" s="36">
        <v>5633487.4656420033</v>
      </c>
      <c r="AC15" s="36">
        <v>148988.46103000001</v>
      </c>
      <c r="AD15" s="36">
        <v>148357.91268000001</v>
      </c>
      <c r="AE15" s="36">
        <v>2129097.3441599999</v>
      </c>
      <c r="AF15" s="36">
        <v>494507.53387999977</v>
      </c>
      <c r="AG15" s="36">
        <v>9818602.0633399989</v>
      </c>
      <c r="AH15" s="36">
        <v>377638.83358999976</v>
      </c>
      <c r="AI15" s="36">
        <v>0</v>
      </c>
      <c r="AJ15" s="36">
        <v>0</v>
      </c>
      <c r="AK15" s="36">
        <v>0</v>
      </c>
      <c r="AL15" s="36">
        <v>0</v>
      </c>
      <c r="AM15" s="36">
        <v>5.7782399999999994</v>
      </c>
      <c r="AN15" s="36">
        <v>0</v>
      </c>
      <c r="AO15" s="36">
        <v>0</v>
      </c>
      <c r="AP15" s="36">
        <v>0</v>
      </c>
      <c r="AQ15" s="36">
        <v>217921.4000845</v>
      </c>
      <c r="AR15" s="36">
        <v>0</v>
      </c>
      <c r="AS15" s="36">
        <v>493.900554</v>
      </c>
      <c r="AT15" s="36">
        <v>0</v>
      </c>
      <c r="AU15" s="36">
        <v>3050011.8960199999</v>
      </c>
      <c r="AV15" s="36">
        <v>1076290.7829199999</v>
      </c>
      <c r="AW15" s="36">
        <v>366909.39545999997</v>
      </c>
      <c r="AX15" s="36">
        <v>365920.84698999999</v>
      </c>
      <c r="AY15" s="36">
        <v>4852008.7944499999</v>
      </c>
      <c r="AZ15" s="36">
        <v>836272.33217999991</v>
      </c>
      <c r="BA15" s="36">
        <v>0</v>
      </c>
      <c r="BB15" s="36">
        <v>0</v>
      </c>
      <c r="BC15" s="40"/>
      <c r="BD15" s="40"/>
      <c r="BE15" s="36">
        <v>0</v>
      </c>
      <c r="BF15" s="36">
        <v>0</v>
      </c>
      <c r="BG15" s="36">
        <v>111617853.93424</v>
      </c>
      <c r="BH15" s="36">
        <v>14386117.97387</v>
      </c>
      <c r="BI15" s="36">
        <v>284725.29735999997</v>
      </c>
      <c r="BJ15" s="36">
        <v>1.6626699999760604</v>
      </c>
      <c r="BK15" s="36">
        <v>2196187.0798649997</v>
      </c>
      <c r="BL15" s="36">
        <v>162876.88106999986</v>
      </c>
      <c r="BM15" s="36">
        <v>9902.9539449999993</v>
      </c>
      <c r="BN15" s="36">
        <v>0</v>
      </c>
      <c r="BO15" s="37">
        <v>315947.44892</v>
      </c>
      <c r="BP15" s="36">
        <v>0</v>
      </c>
      <c r="BQ15" s="36">
        <v>28842437.049869999</v>
      </c>
      <c r="BR15" s="36">
        <v>28842288.300209999</v>
      </c>
      <c r="BS15" s="36">
        <v>2441115.8754599998</v>
      </c>
      <c r="BT15" s="36">
        <v>0</v>
      </c>
      <c r="BU15" s="36">
        <v>0</v>
      </c>
      <c r="BV15" s="36">
        <v>0</v>
      </c>
      <c r="BW15" s="36">
        <v>371314.10107999999</v>
      </c>
      <c r="BX15" s="36">
        <v>370253.87033000001</v>
      </c>
      <c r="BY15" s="36">
        <v>1990587.6039000002</v>
      </c>
      <c r="BZ15" s="36">
        <v>259356.68996000019</v>
      </c>
      <c r="CA15" s="36">
        <v>36452217.410400003</v>
      </c>
      <c r="CB15" s="36">
        <v>29634777.40425</v>
      </c>
      <c r="CC15" s="36">
        <v>75165636.523839995</v>
      </c>
      <c r="CD15" s="36">
        <v>3596529.4934700001</v>
      </c>
      <c r="CE15" s="38">
        <f t="shared" si="0"/>
        <v>251.51070000000001</v>
      </c>
      <c r="CF15" s="38">
        <f t="shared" si="0"/>
        <v>222.78200000000001</v>
      </c>
    </row>
    <row r="16" spans="1:84" ht="15" customHeight="1" x14ac:dyDescent="0.25">
      <c r="A16" s="34">
        <f t="shared" si="1"/>
        <v>7</v>
      </c>
      <c r="B16" s="35">
        <v>46092</v>
      </c>
      <c r="C16" s="36">
        <v>16067468.046019999</v>
      </c>
      <c r="D16" s="36">
        <v>5935836.0796799995</v>
      </c>
      <c r="E16" s="36">
        <v>27940907.260680001</v>
      </c>
      <c r="F16" s="36"/>
      <c r="G16" s="36">
        <v>143279178.4754</v>
      </c>
      <c r="H16" s="36">
        <v>0</v>
      </c>
      <c r="I16" s="36">
        <v>0</v>
      </c>
      <c r="J16" s="36">
        <v>0</v>
      </c>
      <c r="K16" s="36">
        <v>72200000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1483959.0199199999</v>
      </c>
      <c r="T16" s="36">
        <v>1483959.0199199999</v>
      </c>
      <c r="U16" s="36">
        <v>75176463.862599999</v>
      </c>
      <c r="V16" s="40"/>
      <c r="W16" s="36">
        <v>185795048.93942001</v>
      </c>
      <c r="X16" s="36">
        <v>7419795.0996000003</v>
      </c>
      <c r="Y16" s="36">
        <v>31409215.111758009</v>
      </c>
      <c r="Z16" s="36">
        <v>5368358.6039200062</v>
      </c>
      <c r="AA16" s="36">
        <v>58777003.514987998</v>
      </c>
      <c r="AB16" s="36">
        <v>5997258.5398219964</v>
      </c>
      <c r="AC16" s="36">
        <v>229679.29137999998</v>
      </c>
      <c r="AD16" s="36">
        <v>229051.90354999999</v>
      </c>
      <c r="AE16" s="36">
        <v>1953746.987282</v>
      </c>
      <c r="AF16" s="36">
        <v>478636.21967200004</v>
      </c>
      <c r="AG16" s="36">
        <v>9312829.3178300001</v>
      </c>
      <c r="AH16" s="36">
        <v>379465.07519000024</v>
      </c>
      <c r="AI16" s="36">
        <v>0</v>
      </c>
      <c r="AJ16" s="36">
        <v>0</v>
      </c>
      <c r="AK16" s="36">
        <v>0</v>
      </c>
      <c r="AL16" s="36">
        <v>0</v>
      </c>
      <c r="AM16" s="36">
        <v>5.7782399999999994</v>
      </c>
      <c r="AN16" s="36">
        <v>0</v>
      </c>
      <c r="AO16" s="36">
        <v>0</v>
      </c>
      <c r="AP16" s="36">
        <v>0</v>
      </c>
      <c r="AQ16" s="36">
        <v>168501.01785</v>
      </c>
      <c r="AR16" s="36">
        <v>2.3376856006507296E-12</v>
      </c>
      <c r="AS16" s="36">
        <v>493.900554</v>
      </c>
      <c r="AT16" s="36">
        <v>0</v>
      </c>
      <c r="AU16" s="36">
        <v>2334560.5486400002</v>
      </c>
      <c r="AV16" s="36">
        <v>200486.66029000003</v>
      </c>
      <c r="AW16" s="36">
        <v>2155495.08696</v>
      </c>
      <c r="AX16" s="36">
        <v>1353984.08317</v>
      </c>
      <c r="AY16" s="36">
        <v>3111320.0515600001</v>
      </c>
      <c r="AZ16" s="36">
        <v>153444.33142000018</v>
      </c>
      <c r="BA16" s="36">
        <v>0</v>
      </c>
      <c r="BB16" s="36">
        <v>0</v>
      </c>
      <c r="BC16" s="40"/>
      <c r="BD16" s="40"/>
      <c r="BE16" s="36">
        <v>0</v>
      </c>
      <c r="BF16" s="36">
        <v>0</v>
      </c>
      <c r="BG16" s="36">
        <v>109452850.60704</v>
      </c>
      <c r="BH16" s="36">
        <v>14160685.41704</v>
      </c>
      <c r="BI16" s="36">
        <v>270758.13704500004</v>
      </c>
      <c r="BJ16" s="36">
        <v>1.6683500000362983</v>
      </c>
      <c r="BK16" s="36">
        <v>2105246.98856</v>
      </c>
      <c r="BL16" s="36">
        <v>108349.4630050001</v>
      </c>
      <c r="BM16" s="36">
        <v>3671.5141050000002</v>
      </c>
      <c r="BN16" s="36">
        <v>0</v>
      </c>
      <c r="BO16" s="37">
        <v>317153.31660999998</v>
      </c>
      <c r="BP16" s="36">
        <v>0</v>
      </c>
      <c r="BQ16" s="36">
        <v>28317293.37844</v>
      </c>
      <c r="BR16" s="36">
        <v>28316620.969980001</v>
      </c>
      <c r="BS16" s="36">
        <v>3364371.18988</v>
      </c>
      <c r="BT16" s="36">
        <v>0</v>
      </c>
      <c r="BU16" s="36">
        <v>0</v>
      </c>
      <c r="BV16" s="36">
        <v>0</v>
      </c>
      <c r="BW16" s="36">
        <v>2272665.1158400001</v>
      </c>
      <c r="BX16" s="36">
        <v>2268495.8376799999</v>
      </c>
      <c r="BY16" s="36">
        <v>1924686.2138099999</v>
      </c>
      <c r="BZ16" s="36">
        <v>318519.23859999981</v>
      </c>
      <c r="CA16" s="36">
        <v>38575845.854290001</v>
      </c>
      <c r="CB16" s="36">
        <v>31011987.177620001</v>
      </c>
      <c r="CC16" s="36">
        <v>70877004.752749994</v>
      </c>
      <c r="CD16" s="36">
        <v>3540171.3542599999</v>
      </c>
      <c r="CE16" s="38">
        <f t="shared" si="0"/>
        <v>262.13729999999998</v>
      </c>
      <c r="CF16" s="38">
        <f t="shared" si="0"/>
        <v>209.58860000000001</v>
      </c>
    </row>
    <row r="17" spans="1:84" ht="15" customHeight="1" x14ac:dyDescent="0.25">
      <c r="A17" s="34">
        <f t="shared" si="1"/>
        <v>8</v>
      </c>
      <c r="B17" s="35">
        <v>46093</v>
      </c>
      <c r="C17" s="36">
        <v>14765925.718700001</v>
      </c>
      <c r="D17" s="36">
        <v>5482434.4840100016</v>
      </c>
      <c r="E17" s="36">
        <v>30388803.923209999</v>
      </c>
      <c r="F17" s="36"/>
      <c r="G17" s="36">
        <v>142747608.19768</v>
      </c>
      <c r="H17" s="36">
        <v>0</v>
      </c>
      <c r="I17" s="36">
        <v>0</v>
      </c>
      <c r="J17" s="36">
        <v>0</v>
      </c>
      <c r="K17" s="36">
        <v>70200000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1370608.62102</v>
      </c>
      <c r="T17" s="36">
        <v>1370608.62102</v>
      </c>
      <c r="U17" s="36">
        <v>75176463.862599999</v>
      </c>
      <c r="V17" s="40"/>
      <c r="W17" s="36">
        <v>184296482.59799001</v>
      </c>
      <c r="X17" s="36">
        <v>6853043.1050100001</v>
      </c>
      <c r="Y17" s="36">
        <v>31211672.828056004</v>
      </c>
      <c r="Z17" s="36">
        <v>5332545.7619410018</v>
      </c>
      <c r="AA17" s="36">
        <v>58496274.082472011</v>
      </c>
      <c r="AB17" s="36">
        <v>5658223.8078760048</v>
      </c>
      <c r="AC17" s="36">
        <v>245302.28399999999</v>
      </c>
      <c r="AD17" s="36">
        <v>244676.60681999999</v>
      </c>
      <c r="AE17" s="36">
        <v>1863449.763664</v>
      </c>
      <c r="AF17" s="36">
        <v>470800.261864</v>
      </c>
      <c r="AG17" s="36">
        <v>9312726.6975100003</v>
      </c>
      <c r="AH17" s="36">
        <v>380051.72303000034</v>
      </c>
      <c r="AI17" s="36">
        <v>0</v>
      </c>
      <c r="AJ17" s="36">
        <v>0</v>
      </c>
      <c r="AK17" s="36">
        <v>0</v>
      </c>
      <c r="AL17" s="36">
        <v>0</v>
      </c>
      <c r="AM17" s="36">
        <v>5.7782399999999994</v>
      </c>
      <c r="AN17" s="36">
        <v>0</v>
      </c>
      <c r="AO17" s="36">
        <v>0</v>
      </c>
      <c r="AP17" s="36">
        <v>0</v>
      </c>
      <c r="AQ17" s="36">
        <v>175423.88912799998</v>
      </c>
      <c r="AR17" s="36">
        <v>0</v>
      </c>
      <c r="AS17" s="36">
        <v>493.900554</v>
      </c>
      <c r="AT17" s="36">
        <v>0</v>
      </c>
      <c r="AU17" s="36">
        <v>2285054.1105300002</v>
      </c>
      <c r="AV17" s="36">
        <v>112180.52536000032</v>
      </c>
      <c r="AW17" s="36">
        <v>1580488.3998500002</v>
      </c>
      <c r="AX17" s="36">
        <v>1577769.4931900001</v>
      </c>
      <c r="AY17" s="36">
        <v>3307427.9352899999</v>
      </c>
      <c r="AZ17" s="36">
        <v>120466.98058999982</v>
      </c>
      <c r="BA17" s="36">
        <v>0</v>
      </c>
      <c r="BB17" s="36">
        <v>0</v>
      </c>
      <c r="BC17" s="40"/>
      <c r="BD17" s="40"/>
      <c r="BE17" s="36">
        <v>0</v>
      </c>
      <c r="BF17" s="36">
        <v>0</v>
      </c>
      <c r="BG17" s="36">
        <v>108478319.66929001</v>
      </c>
      <c r="BH17" s="36">
        <v>13896715.160669999</v>
      </c>
      <c r="BI17" s="36">
        <v>269695.37074000004</v>
      </c>
      <c r="BJ17" s="36">
        <v>1.6780700000526849</v>
      </c>
      <c r="BK17" s="36">
        <v>2041276.6213449999</v>
      </c>
      <c r="BL17" s="36">
        <v>104072.91322999979</v>
      </c>
      <c r="BM17" s="36">
        <v>3671.5141050000002</v>
      </c>
      <c r="BN17" s="36">
        <v>0</v>
      </c>
      <c r="BO17" s="37">
        <v>316911.99857</v>
      </c>
      <c r="BP17" s="36">
        <v>0</v>
      </c>
      <c r="BQ17" s="36">
        <v>27264184.470550001</v>
      </c>
      <c r="BR17" s="36">
        <v>27263512.077089999</v>
      </c>
      <c r="BS17" s="36">
        <v>2337666.7911499999</v>
      </c>
      <c r="BT17" s="36">
        <v>0</v>
      </c>
      <c r="BU17" s="36">
        <v>0</v>
      </c>
      <c r="BV17" s="36">
        <v>0</v>
      </c>
      <c r="BW17" s="36">
        <v>1578440.8993199999</v>
      </c>
      <c r="BX17" s="36">
        <v>1576385.2447899999</v>
      </c>
      <c r="BY17" s="36">
        <v>3651020.9052599999</v>
      </c>
      <c r="BZ17" s="36">
        <v>1950907.1161300002</v>
      </c>
      <c r="CA17" s="36">
        <v>37462868.571039997</v>
      </c>
      <c r="CB17" s="36">
        <v>30894879.029320002</v>
      </c>
      <c r="CC17" s="36">
        <v>71015451.098250002</v>
      </c>
      <c r="CD17" s="36">
        <v>3474178.7901699999</v>
      </c>
      <c r="CE17" s="38">
        <f t="shared" si="0"/>
        <v>259.51600000000002</v>
      </c>
      <c r="CF17" s="38">
        <f t="shared" si="0"/>
        <v>197.25649999999999</v>
      </c>
    </row>
    <row r="18" spans="1:84" ht="15" customHeight="1" x14ac:dyDescent="0.25">
      <c r="A18" s="34">
        <f t="shared" si="1"/>
        <v>9</v>
      </c>
      <c r="B18" s="35">
        <v>46094</v>
      </c>
      <c r="C18" s="36">
        <v>16309046.493410001</v>
      </c>
      <c r="D18" s="36">
        <v>6427390.1023200005</v>
      </c>
      <c r="E18" s="36">
        <v>29250086.0931</v>
      </c>
      <c r="F18" s="36"/>
      <c r="G18" s="36">
        <v>142821554.84391999</v>
      </c>
      <c r="H18" s="36">
        <v>0</v>
      </c>
      <c r="I18" s="36">
        <v>0</v>
      </c>
      <c r="J18" s="36">
        <v>0</v>
      </c>
      <c r="K18" s="36">
        <v>70200000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1606847.52559</v>
      </c>
      <c r="T18" s="36">
        <v>1606847.52559</v>
      </c>
      <c r="U18" s="36">
        <v>75176463.862599999</v>
      </c>
      <c r="V18" s="40"/>
      <c r="W18" s="36">
        <v>185011071.09340999</v>
      </c>
      <c r="X18" s="36">
        <v>8034237.6278999997</v>
      </c>
      <c r="Y18" s="36">
        <v>31130418.520843003</v>
      </c>
      <c r="Z18" s="36">
        <v>5351005.4132349994</v>
      </c>
      <c r="AA18" s="36">
        <v>58410513.038624004</v>
      </c>
      <c r="AB18" s="36">
        <v>5851514.3779500024</v>
      </c>
      <c r="AC18" s="36">
        <v>204817.65896</v>
      </c>
      <c r="AD18" s="36">
        <v>204196.33340999999</v>
      </c>
      <c r="AE18" s="36">
        <v>2207288.3049359997</v>
      </c>
      <c r="AF18" s="36">
        <v>470489.06529599964</v>
      </c>
      <c r="AG18" s="36">
        <v>9201111.2483299989</v>
      </c>
      <c r="AH18" s="36">
        <v>380270.14127999893</v>
      </c>
      <c r="AI18" s="36">
        <v>0</v>
      </c>
      <c r="AJ18" s="36">
        <v>0</v>
      </c>
      <c r="AK18" s="36">
        <v>0</v>
      </c>
      <c r="AL18" s="36">
        <v>0</v>
      </c>
      <c r="AM18" s="36">
        <v>5.7782399999999994</v>
      </c>
      <c r="AN18" s="36">
        <v>0</v>
      </c>
      <c r="AO18" s="36">
        <v>0</v>
      </c>
      <c r="AP18" s="36">
        <v>0</v>
      </c>
      <c r="AQ18" s="36">
        <v>179680.31994650001</v>
      </c>
      <c r="AR18" s="36">
        <v>0</v>
      </c>
      <c r="AS18" s="36">
        <v>493.900554</v>
      </c>
      <c r="AT18" s="36">
        <v>0</v>
      </c>
      <c r="AU18" s="36">
        <v>2204697.0993400002</v>
      </c>
      <c r="AV18" s="36">
        <v>122331.39660000009</v>
      </c>
      <c r="AW18" s="36">
        <v>2376235.55553</v>
      </c>
      <c r="AX18" s="36">
        <v>1372621.5391500001</v>
      </c>
      <c r="AY18" s="36">
        <v>2882199.5616600001</v>
      </c>
      <c r="AZ18" s="36">
        <v>155534.21207999997</v>
      </c>
      <c r="BA18" s="36">
        <v>0</v>
      </c>
      <c r="BB18" s="36">
        <v>0</v>
      </c>
      <c r="BC18" s="40"/>
      <c r="BD18" s="40"/>
      <c r="BE18" s="36">
        <v>0</v>
      </c>
      <c r="BF18" s="36">
        <v>0</v>
      </c>
      <c r="BG18" s="36">
        <v>108797460.98695999</v>
      </c>
      <c r="BH18" s="36">
        <v>13907962.479010001</v>
      </c>
      <c r="BI18" s="36">
        <v>275888.77630000003</v>
      </c>
      <c r="BJ18" s="36">
        <v>1.6753100000278209</v>
      </c>
      <c r="BK18" s="36">
        <v>2078687.7678450001</v>
      </c>
      <c r="BL18" s="36">
        <v>96069.888360000172</v>
      </c>
      <c r="BM18" s="36">
        <v>3671.5141050000002</v>
      </c>
      <c r="BN18" s="36">
        <v>0</v>
      </c>
      <c r="BO18" s="37">
        <v>317742.16152000002</v>
      </c>
      <c r="BP18" s="36">
        <v>0</v>
      </c>
      <c r="BQ18" s="36">
        <v>26648283.933660001</v>
      </c>
      <c r="BR18" s="36">
        <v>26648134.551040001</v>
      </c>
      <c r="BS18" s="36">
        <v>2417308.0879199998</v>
      </c>
      <c r="BT18" s="36">
        <v>0</v>
      </c>
      <c r="BU18" s="36">
        <v>0</v>
      </c>
      <c r="BV18" s="36">
        <v>0</v>
      </c>
      <c r="BW18" s="36">
        <v>2419732.2785899998</v>
      </c>
      <c r="BX18" s="36">
        <v>2417710.6317199999</v>
      </c>
      <c r="BY18" s="36">
        <v>1758750.77296</v>
      </c>
      <c r="BZ18" s="36">
        <v>274398.58521999983</v>
      </c>
      <c r="CA18" s="36">
        <v>35920065.292900003</v>
      </c>
      <c r="CB18" s="36">
        <v>29436315.33165</v>
      </c>
      <c r="CC18" s="36">
        <v>72877395.694059998</v>
      </c>
      <c r="CD18" s="36">
        <v>3476990.6197500001</v>
      </c>
      <c r="CE18" s="38">
        <f t="shared" si="0"/>
        <v>253.86619999999999</v>
      </c>
      <c r="CF18" s="38">
        <f t="shared" si="0"/>
        <v>231.06870000000001</v>
      </c>
    </row>
    <row r="19" spans="1:84" ht="15" customHeight="1" x14ac:dyDescent="0.25">
      <c r="A19" s="34">
        <f t="shared" si="1"/>
        <v>10</v>
      </c>
      <c r="B19" s="35">
        <v>46095</v>
      </c>
      <c r="C19" s="36">
        <v>15297224.55394</v>
      </c>
      <c r="D19" s="36">
        <v>6044470.6953500006</v>
      </c>
      <c r="E19" s="36">
        <v>29189245.905439999</v>
      </c>
      <c r="F19" s="36"/>
      <c r="G19" s="36">
        <v>142909635.62386999</v>
      </c>
      <c r="H19" s="36">
        <v>0</v>
      </c>
      <c r="I19" s="36">
        <v>0</v>
      </c>
      <c r="J19" s="36">
        <v>0</v>
      </c>
      <c r="K19" s="36">
        <v>72000000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1511117.6738399998</v>
      </c>
      <c r="T19" s="36">
        <v>1511117.6738399998</v>
      </c>
      <c r="U19" s="36">
        <v>75176463.862599999</v>
      </c>
      <c r="V19" s="40"/>
      <c r="W19" s="36">
        <v>185730759.89449</v>
      </c>
      <c r="X19" s="36">
        <v>7555588.36919</v>
      </c>
      <c r="Y19" s="36">
        <v>31377474.011567008</v>
      </c>
      <c r="Z19" s="36">
        <v>5351459.8946830053</v>
      </c>
      <c r="AA19" s="36">
        <v>58270562.005616002</v>
      </c>
      <c r="AB19" s="36">
        <v>5344392.8737940006</v>
      </c>
      <c r="AC19" s="36">
        <v>188699.93585000001</v>
      </c>
      <c r="AD19" s="36">
        <v>188079.93521</v>
      </c>
      <c r="AE19" s="36">
        <v>2071743.3461880002</v>
      </c>
      <c r="AF19" s="36">
        <v>471209.22842800012</v>
      </c>
      <c r="AG19" s="36">
        <v>8918939.8672500011</v>
      </c>
      <c r="AH19" s="36">
        <v>381982.00448000088</v>
      </c>
      <c r="AI19" s="36">
        <v>0</v>
      </c>
      <c r="AJ19" s="36">
        <v>0</v>
      </c>
      <c r="AK19" s="36">
        <v>0</v>
      </c>
      <c r="AL19" s="36">
        <v>0</v>
      </c>
      <c r="AM19" s="36">
        <v>5.7782399999999994</v>
      </c>
      <c r="AN19" s="36">
        <v>0</v>
      </c>
      <c r="AO19" s="36">
        <v>0</v>
      </c>
      <c r="AP19" s="36">
        <v>0</v>
      </c>
      <c r="AQ19" s="36">
        <v>173166.738621</v>
      </c>
      <c r="AR19" s="36">
        <v>0</v>
      </c>
      <c r="AS19" s="36">
        <v>495.70055400000001</v>
      </c>
      <c r="AT19" s="36">
        <v>0</v>
      </c>
      <c r="AU19" s="36">
        <v>2659015.0128699997</v>
      </c>
      <c r="AV19" s="36">
        <v>157321.64061999973</v>
      </c>
      <c r="AW19" s="36">
        <v>1048265.48869</v>
      </c>
      <c r="AX19" s="36">
        <v>1044916.40836</v>
      </c>
      <c r="AY19" s="36">
        <v>2977600.9080599998</v>
      </c>
      <c r="AZ19" s="36">
        <v>132090.84196999995</v>
      </c>
      <c r="BA19" s="36">
        <v>0</v>
      </c>
      <c r="BB19" s="36">
        <v>0</v>
      </c>
      <c r="BC19" s="40"/>
      <c r="BD19" s="40"/>
      <c r="BE19" s="36">
        <v>0</v>
      </c>
      <c r="BF19" s="36">
        <v>0</v>
      </c>
      <c r="BG19" s="36">
        <v>107685968.79351</v>
      </c>
      <c r="BH19" s="36">
        <v>13071452.82756</v>
      </c>
      <c r="BI19" s="36">
        <v>273941.88742500002</v>
      </c>
      <c r="BJ19" s="36">
        <v>1.6765200000227196</v>
      </c>
      <c r="BK19" s="36">
        <v>2135282.3756949999</v>
      </c>
      <c r="BL19" s="36">
        <v>92010.947789999962</v>
      </c>
      <c r="BM19" s="36">
        <v>0</v>
      </c>
      <c r="BN19" s="36">
        <v>0</v>
      </c>
      <c r="BO19" s="37">
        <v>319086.02844999998</v>
      </c>
      <c r="BP19" s="36">
        <v>0</v>
      </c>
      <c r="BQ19" s="36">
        <v>26771818.183320001</v>
      </c>
      <c r="BR19" s="36">
        <v>26371669.123539999</v>
      </c>
      <c r="BS19" s="36">
        <v>2327005.23398</v>
      </c>
      <c r="BT19" s="36">
        <v>0</v>
      </c>
      <c r="BU19" s="36">
        <v>0</v>
      </c>
      <c r="BV19" s="36">
        <v>0</v>
      </c>
      <c r="BW19" s="36">
        <v>1046817.30224</v>
      </c>
      <c r="BX19" s="36">
        <v>1043030.30161</v>
      </c>
      <c r="BY19" s="36">
        <v>2034472.3866099999</v>
      </c>
      <c r="BZ19" s="36">
        <v>281882.35654999991</v>
      </c>
      <c r="CA19" s="36">
        <v>34908423.397720002</v>
      </c>
      <c r="CB19" s="36">
        <v>27788594.406009998</v>
      </c>
      <c r="CC19" s="36">
        <v>72777545.395789996</v>
      </c>
      <c r="CD19" s="36">
        <v>3267863.20689</v>
      </c>
      <c r="CE19" s="38">
        <f t="shared" si="0"/>
        <v>255.20339999999999</v>
      </c>
      <c r="CF19" s="38">
        <f t="shared" si="0"/>
        <v>231.2088</v>
      </c>
    </row>
    <row r="20" spans="1:84" ht="15" customHeight="1" x14ac:dyDescent="0.25">
      <c r="A20" s="34">
        <f t="shared" si="1"/>
        <v>11</v>
      </c>
      <c r="B20" s="35">
        <v>46098</v>
      </c>
      <c r="C20" s="36">
        <v>17888892.456250001</v>
      </c>
      <c r="D20" s="36">
        <v>7904912.2005100008</v>
      </c>
      <c r="E20" s="36">
        <v>30461077.103220001</v>
      </c>
      <c r="F20" s="36"/>
      <c r="G20" s="36">
        <v>143028902.44071999</v>
      </c>
      <c r="H20" s="36">
        <v>0</v>
      </c>
      <c r="I20" s="36">
        <v>0</v>
      </c>
      <c r="J20" s="36">
        <v>0</v>
      </c>
      <c r="K20" s="36">
        <v>67000000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1976228.0501400002</v>
      </c>
      <c r="T20" s="36">
        <v>1976228.0501400002</v>
      </c>
      <c r="U20" s="36">
        <v>75176463.862599999</v>
      </c>
      <c r="V20" s="40"/>
      <c r="W20" s="36">
        <v>185178636.18772</v>
      </c>
      <c r="X20" s="36">
        <v>9881140.2506399993</v>
      </c>
      <c r="Y20" s="36">
        <v>30800577.589591008</v>
      </c>
      <c r="Z20" s="36">
        <v>5469515.3519120058</v>
      </c>
      <c r="AA20" s="36">
        <v>58452215.78076601</v>
      </c>
      <c r="AB20" s="36">
        <v>5328745.9863900049</v>
      </c>
      <c r="AC20" s="36">
        <v>188041.04924000002</v>
      </c>
      <c r="AD20" s="36">
        <v>187423.04862000002</v>
      </c>
      <c r="AE20" s="36">
        <v>1953108.1078379999</v>
      </c>
      <c r="AF20" s="36">
        <v>474277.84698799998</v>
      </c>
      <c r="AG20" s="36">
        <v>9316279.3355800007</v>
      </c>
      <c r="AH20" s="36">
        <v>393182.7443700005</v>
      </c>
      <c r="AI20" s="36">
        <v>0</v>
      </c>
      <c r="AJ20" s="36">
        <v>0</v>
      </c>
      <c r="AK20" s="36">
        <v>0</v>
      </c>
      <c r="AL20" s="36">
        <v>0</v>
      </c>
      <c r="AM20" s="36">
        <v>5.7782399999999994</v>
      </c>
      <c r="AN20" s="36">
        <v>0</v>
      </c>
      <c r="AO20" s="36">
        <v>0</v>
      </c>
      <c r="AP20" s="36">
        <v>0</v>
      </c>
      <c r="AQ20" s="36">
        <v>228290.82988200002</v>
      </c>
      <c r="AR20" s="36">
        <v>0</v>
      </c>
      <c r="AS20" s="36">
        <v>33477.135869999998</v>
      </c>
      <c r="AT20" s="36">
        <v>32954.435315999996</v>
      </c>
      <c r="AU20" s="36">
        <v>2308869.83702</v>
      </c>
      <c r="AV20" s="36">
        <v>305159.56352999993</v>
      </c>
      <c r="AW20" s="36">
        <v>1604764.48404</v>
      </c>
      <c r="AX20" s="36">
        <v>1603190.10751</v>
      </c>
      <c r="AY20" s="36">
        <v>3385912.68536</v>
      </c>
      <c r="AZ20" s="36">
        <v>150790.9403400002</v>
      </c>
      <c r="BA20" s="36">
        <v>0</v>
      </c>
      <c r="BB20" s="36">
        <v>0</v>
      </c>
      <c r="BC20" s="40"/>
      <c r="BD20" s="40"/>
      <c r="BE20" s="36">
        <v>0</v>
      </c>
      <c r="BF20" s="36">
        <v>0</v>
      </c>
      <c r="BG20" s="36">
        <v>108271542.61342999</v>
      </c>
      <c r="BH20" s="36">
        <v>13945240.024979999</v>
      </c>
      <c r="BI20" s="36">
        <v>260371.25563000003</v>
      </c>
      <c r="BJ20" s="36">
        <v>1.6676900000165915</v>
      </c>
      <c r="BK20" s="36">
        <v>1015678.356755</v>
      </c>
      <c r="BL20" s="36">
        <v>85271.557739999975</v>
      </c>
      <c r="BM20" s="36">
        <v>0</v>
      </c>
      <c r="BN20" s="36">
        <v>0</v>
      </c>
      <c r="BO20" s="37">
        <v>318901.78863000002</v>
      </c>
      <c r="BP20" s="36">
        <v>0</v>
      </c>
      <c r="BQ20" s="36">
        <v>24084143.306390002</v>
      </c>
      <c r="BR20" s="36">
        <v>24083989.434680004</v>
      </c>
      <c r="BS20" s="36">
        <v>2327075.2744999998</v>
      </c>
      <c r="BT20" s="36">
        <v>0</v>
      </c>
      <c r="BU20" s="36">
        <v>0</v>
      </c>
      <c r="BV20" s="36">
        <v>0</v>
      </c>
      <c r="BW20" s="36">
        <v>1675706.2397400001</v>
      </c>
      <c r="BX20" s="36">
        <v>1674688.2708100001</v>
      </c>
      <c r="BY20" s="36">
        <v>1980659.5668500001</v>
      </c>
      <c r="BZ20" s="36">
        <v>333668.93435</v>
      </c>
      <c r="CA20" s="36">
        <v>31662535.7885</v>
      </c>
      <c r="CB20" s="36">
        <v>26177619.86527</v>
      </c>
      <c r="CC20" s="36">
        <v>76609006.824929997</v>
      </c>
      <c r="CD20" s="36">
        <v>3486310.0062500001</v>
      </c>
      <c r="CE20" s="38">
        <f t="shared" si="0"/>
        <v>241.7191</v>
      </c>
      <c r="CF20" s="38">
        <f t="shared" si="0"/>
        <v>283.42689999999999</v>
      </c>
    </row>
    <row r="21" spans="1:84" ht="15" customHeight="1" x14ac:dyDescent="0.25">
      <c r="A21" s="34">
        <f t="shared" si="1"/>
        <v>12</v>
      </c>
      <c r="B21" s="35">
        <v>46099</v>
      </c>
      <c r="C21" s="36">
        <v>17787006.723959997</v>
      </c>
      <c r="D21" s="36">
        <v>7428888.6271199975</v>
      </c>
      <c r="E21" s="36">
        <v>30141694.74044</v>
      </c>
      <c r="F21" s="36"/>
      <c r="G21" s="36">
        <v>142574338.90136999</v>
      </c>
      <c r="H21" s="36">
        <v>0</v>
      </c>
      <c r="I21" s="36">
        <v>0</v>
      </c>
      <c r="J21" s="36">
        <v>0</v>
      </c>
      <c r="K21" s="36">
        <v>62000000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1857222.1567699998</v>
      </c>
      <c r="T21" s="36">
        <v>1857222.1567699998</v>
      </c>
      <c r="U21" s="36">
        <v>75176463.862599999</v>
      </c>
      <c r="V21" s="40"/>
      <c r="W21" s="36">
        <v>179183798.65994999</v>
      </c>
      <c r="X21" s="36">
        <v>9286110.7839000002</v>
      </c>
      <c r="Y21" s="36">
        <v>30330779.134502001</v>
      </c>
      <c r="Z21" s="36">
        <v>5432166.2983599994</v>
      </c>
      <c r="AA21" s="36">
        <v>57509815.121874012</v>
      </c>
      <c r="AB21" s="36">
        <v>5225917.839432003</v>
      </c>
      <c r="AC21" s="36">
        <v>134925.90322000001</v>
      </c>
      <c r="AD21" s="36">
        <v>134310.54742000002</v>
      </c>
      <c r="AE21" s="36">
        <v>2370846.5828219997</v>
      </c>
      <c r="AF21" s="36">
        <v>473170.09049199964</v>
      </c>
      <c r="AG21" s="36">
        <v>9074262.3722200003</v>
      </c>
      <c r="AH21" s="36">
        <v>379678.10923</v>
      </c>
      <c r="AI21" s="36">
        <v>0</v>
      </c>
      <c r="AJ21" s="36">
        <v>0</v>
      </c>
      <c r="AK21" s="36">
        <v>0</v>
      </c>
      <c r="AL21" s="36">
        <v>0</v>
      </c>
      <c r="AM21" s="36">
        <v>5.7782399999999994</v>
      </c>
      <c r="AN21" s="36">
        <v>0</v>
      </c>
      <c r="AO21" s="36">
        <v>0</v>
      </c>
      <c r="AP21" s="36">
        <v>0</v>
      </c>
      <c r="AQ21" s="36">
        <v>200557.87384550003</v>
      </c>
      <c r="AR21" s="36">
        <v>9.7770680440589786E-12</v>
      </c>
      <c r="AS21" s="36">
        <v>98744.681528999994</v>
      </c>
      <c r="AT21" s="36">
        <v>98221.980974999999</v>
      </c>
      <c r="AU21" s="36">
        <v>2288449.8912499999</v>
      </c>
      <c r="AV21" s="36">
        <v>215179.84885999979</v>
      </c>
      <c r="AW21" s="36">
        <v>1883335.79275</v>
      </c>
      <c r="AX21" s="36">
        <v>1878713.3389699999</v>
      </c>
      <c r="AY21" s="36">
        <v>2852087.0119000003</v>
      </c>
      <c r="AZ21" s="36">
        <v>160423.00714000035</v>
      </c>
      <c r="BA21" s="36">
        <v>0</v>
      </c>
      <c r="BB21" s="36">
        <v>0</v>
      </c>
      <c r="BC21" s="40"/>
      <c r="BD21" s="40"/>
      <c r="BE21" s="36">
        <v>0</v>
      </c>
      <c r="BF21" s="36">
        <v>0</v>
      </c>
      <c r="BG21" s="36">
        <v>106743810.14415</v>
      </c>
      <c r="BH21" s="36">
        <v>13997781.06089</v>
      </c>
      <c r="BI21" s="36">
        <v>266352.32199999999</v>
      </c>
      <c r="BJ21" s="36">
        <v>1.6648499999791966</v>
      </c>
      <c r="BK21" s="36">
        <v>2004813.7412099999</v>
      </c>
      <c r="BL21" s="36">
        <v>79638.402859999987</v>
      </c>
      <c r="BM21" s="36">
        <v>0</v>
      </c>
      <c r="BN21" s="36">
        <v>0</v>
      </c>
      <c r="BO21" s="37">
        <v>318484.17836999998</v>
      </c>
      <c r="BP21" s="36">
        <v>0</v>
      </c>
      <c r="BQ21" s="36">
        <v>23895712.388580002</v>
      </c>
      <c r="BR21" s="36">
        <v>23895558.77462</v>
      </c>
      <c r="BS21" s="36">
        <v>2673254.3770099999</v>
      </c>
      <c r="BT21" s="36">
        <v>0</v>
      </c>
      <c r="BU21" s="36">
        <v>0</v>
      </c>
      <c r="BV21" s="36">
        <v>0</v>
      </c>
      <c r="BW21" s="36">
        <v>1839016.0798199999</v>
      </c>
      <c r="BX21" s="36">
        <v>1836320.0355699998</v>
      </c>
      <c r="BY21" s="36">
        <v>2608941.8854500004</v>
      </c>
      <c r="BZ21" s="36">
        <v>337281.24297000025</v>
      </c>
      <c r="CA21" s="36">
        <v>33606574.972439997</v>
      </c>
      <c r="CB21" s="36">
        <v>26148800.12088</v>
      </c>
      <c r="CC21" s="36">
        <v>73137235.171709999</v>
      </c>
      <c r="CD21" s="36">
        <v>3499445.2652199999</v>
      </c>
      <c r="CE21" s="38">
        <f t="shared" si="0"/>
        <v>244.9967</v>
      </c>
      <c r="CF21" s="38">
        <f t="shared" si="0"/>
        <v>265.35950000000003</v>
      </c>
    </row>
    <row r="22" spans="1:84" ht="15" customHeight="1" x14ac:dyDescent="0.25">
      <c r="A22" s="34">
        <f t="shared" si="1"/>
        <v>13</v>
      </c>
      <c r="B22" s="35">
        <v>46100</v>
      </c>
      <c r="C22" s="36">
        <v>17121847.382169995</v>
      </c>
      <c r="D22" s="36">
        <v>6740826.6882299967</v>
      </c>
      <c r="E22" s="36">
        <v>30798372.117180001</v>
      </c>
      <c r="F22" s="36"/>
      <c r="G22" s="36">
        <v>142724620.84810999</v>
      </c>
      <c r="H22" s="36">
        <v>0</v>
      </c>
      <c r="I22" s="36">
        <v>0</v>
      </c>
      <c r="J22" s="36">
        <v>0</v>
      </c>
      <c r="K22" s="36">
        <v>62000000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1685206.67206</v>
      </c>
      <c r="T22" s="36">
        <v>1685206.67206</v>
      </c>
      <c r="U22" s="36">
        <v>75176463.862599999</v>
      </c>
      <c r="V22" s="40"/>
      <c r="W22" s="36">
        <v>179153583.15691999</v>
      </c>
      <c r="X22" s="36">
        <v>8426033.3602900002</v>
      </c>
      <c r="Y22" s="36">
        <v>30057351.532128006</v>
      </c>
      <c r="Z22" s="36">
        <v>5405705.5831650048</v>
      </c>
      <c r="AA22" s="36">
        <v>57988439.836844005</v>
      </c>
      <c r="AB22" s="36">
        <v>5174731.4609320015</v>
      </c>
      <c r="AC22" s="36">
        <v>114418.97066000001</v>
      </c>
      <c r="AD22" s="36">
        <v>113805.8563</v>
      </c>
      <c r="AE22" s="36">
        <v>2252580.4126019999</v>
      </c>
      <c r="AF22" s="36">
        <v>468115.05323199998</v>
      </c>
      <c r="AG22" s="36">
        <v>8766806.0528500006</v>
      </c>
      <c r="AH22" s="36">
        <v>367329.25323000067</v>
      </c>
      <c r="AI22" s="36">
        <v>0</v>
      </c>
      <c r="AJ22" s="36">
        <v>0</v>
      </c>
      <c r="AK22" s="36">
        <v>0</v>
      </c>
      <c r="AL22" s="36">
        <v>0</v>
      </c>
      <c r="AM22" s="36">
        <v>5.7782399999999994</v>
      </c>
      <c r="AN22" s="36">
        <v>0</v>
      </c>
      <c r="AO22" s="36">
        <v>0</v>
      </c>
      <c r="AP22" s="36">
        <v>0</v>
      </c>
      <c r="AQ22" s="36">
        <v>221417.84829750002</v>
      </c>
      <c r="AR22" s="36">
        <v>0</v>
      </c>
      <c r="AS22" s="36">
        <v>164355.63854400002</v>
      </c>
      <c r="AT22" s="36">
        <v>163832.93799000001</v>
      </c>
      <c r="AU22" s="36">
        <v>2163338.0608000001</v>
      </c>
      <c r="AV22" s="36">
        <v>164839.85054000001</v>
      </c>
      <c r="AW22" s="36">
        <v>1802917.33106</v>
      </c>
      <c r="AX22" s="36">
        <v>1595595.41093</v>
      </c>
      <c r="AY22" s="36">
        <v>2847681.0947599998</v>
      </c>
      <c r="AZ22" s="36">
        <v>166336.82366999984</v>
      </c>
      <c r="BA22" s="36">
        <v>0</v>
      </c>
      <c r="BB22" s="36">
        <v>0</v>
      </c>
      <c r="BC22" s="40"/>
      <c r="BD22" s="40"/>
      <c r="BE22" s="36">
        <v>0</v>
      </c>
      <c r="BF22" s="36">
        <v>0</v>
      </c>
      <c r="BG22" s="36">
        <v>106379312.55678999</v>
      </c>
      <c r="BH22" s="36">
        <v>13620292.22999</v>
      </c>
      <c r="BI22" s="36">
        <v>266808.112845</v>
      </c>
      <c r="BJ22" s="36">
        <v>1.6662800000049174</v>
      </c>
      <c r="BK22" s="36">
        <v>1920650.10732</v>
      </c>
      <c r="BL22" s="36">
        <v>77284.319014999972</v>
      </c>
      <c r="BM22" s="36">
        <v>0</v>
      </c>
      <c r="BN22" s="36">
        <v>0</v>
      </c>
      <c r="BO22" s="37">
        <v>317540.58147999999</v>
      </c>
      <c r="BP22" s="36">
        <v>0</v>
      </c>
      <c r="BQ22" s="36">
        <v>24165029.184319999</v>
      </c>
      <c r="BR22" s="36">
        <v>24164875.893920001</v>
      </c>
      <c r="BS22" s="36">
        <v>2718061.5523200002</v>
      </c>
      <c r="BT22" s="36">
        <v>63219.082950000186</v>
      </c>
      <c r="BU22" s="36">
        <v>0</v>
      </c>
      <c r="BV22" s="36">
        <v>0</v>
      </c>
      <c r="BW22" s="36">
        <v>1808299.6477099999</v>
      </c>
      <c r="BX22" s="36">
        <v>1807112.2372599998</v>
      </c>
      <c r="BY22" s="36">
        <v>2000484.6058999996</v>
      </c>
      <c r="BZ22" s="36">
        <v>343361.80785999971</v>
      </c>
      <c r="CA22" s="36">
        <v>33196873.791900001</v>
      </c>
      <c r="CB22" s="36">
        <v>26455855.007289998</v>
      </c>
      <c r="CC22" s="36">
        <v>73182438.76489</v>
      </c>
      <c r="CD22" s="36">
        <v>3405073.0575000001</v>
      </c>
      <c r="CE22" s="38">
        <f t="shared" si="0"/>
        <v>244.80410000000001</v>
      </c>
      <c r="CF22" s="38">
        <f t="shared" si="0"/>
        <v>247.45529999999999</v>
      </c>
    </row>
    <row r="23" spans="1:84" ht="15" customHeight="1" x14ac:dyDescent="0.25">
      <c r="A23" s="34">
        <f t="shared" si="1"/>
        <v>14</v>
      </c>
      <c r="B23" s="35">
        <v>46101</v>
      </c>
      <c r="C23" s="36">
        <v>18707958.980439998</v>
      </c>
      <c r="D23" s="36">
        <v>8046800.686999999</v>
      </c>
      <c r="E23" s="36">
        <v>31096550.353</v>
      </c>
      <c r="F23" s="36"/>
      <c r="G23" s="36">
        <v>142761590.06705001</v>
      </c>
      <c r="H23" s="36">
        <v>0</v>
      </c>
      <c r="I23" s="36">
        <v>0</v>
      </c>
      <c r="J23" s="36">
        <v>0</v>
      </c>
      <c r="K23" s="36">
        <v>60000000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2011700.1717499997</v>
      </c>
      <c r="T23" s="36">
        <v>2011700.1717499997</v>
      </c>
      <c r="U23" s="36">
        <v>75176463.862599999</v>
      </c>
      <c r="V23" s="40"/>
      <c r="W23" s="36">
        <v>179401335.70964</v>
      </c>
      <c r="X23" s="36">
        <v>10058500.858750001</v>
      </c>
      <c r="Y23" s="36">
        <v>30106654.893977005</v>
      </c>
      <c r="Z23" s="36">
        <v>5415553.4802340008</v>
      </c>
      <c r="AA23" s="36">
        <v>57145451.763550006</v>
      </c>
      <c r="AB23" s="36">
        <v>5168186.194352</v>
      </c>
      <c r="AC23" s="36">
        <v>87330.590079999994</v>
      </c>
      <c r="AD23" s="36">
        <v>86719.003559999997</v>
      </c>
      <c r="AE23" s="36">
        <v>2239207.1664419998</v>
      </c>
      <c r="AF23" s="36">
        <v>467082.91597199976</v>
      </c>
      <c r="AG23" s="36">
        <v>8755181.4303399995</v>
      </c>
      <c r="AH23" s="36">
        <v>354864.84026999975</v>
      </c>
      <c r="AI23" s="36">
        <v>0</v>
      </c>
      <c r="AJ23" s="36">
        <v>0</v>
      </c>
      <c r="AK23" s="36">
        <v>0</v>
      </c>
      <c r="AL23" s="36">
        <v>0</v>
      </c>
      <c r="AM23" s="36">
        <v>5.7782399999999994</v>
      </c>
      <c r="AN23" s="36">
        <v>0</v>
      </c>
      <c r="AO23" s="36">
        <v>0</v>
      </c>
      <c r="AP23" s="36">
        <v>0</v>
      </c>
      <c r="AQ23" s="36">
        <v>231691.32988249999</v>
      </c>
      <c r="AR23" s="36">
        <v>0</v>
      </c>
      <c r="AS23" s="36">
        <v>183106.99742099998</v>
      </c>
      <c r="AT23" s="36">
        <v>182584.29686699997</v>
      </c>
      <c r="AU23" s="36">
        <v>2193351.2310000001</v>
      </c>
      <c r="AV23" s="36">
        <v>124401.7398000001</v>
      </c>
      <c r="AW23" s="36">
        <v>1572621.9152799998</v>
      </c>
      <c r="AX23" s="36">
        <v>1570413.1741499999</v>
      </c>
      <c r="AY23" s="36">
        <v>3124643.5338900001</v>
      </c>
      <c r="AZ23" s="36">
        <v>154114.54503000015</v>
      </c>
      <c r="BA23" s="36">
        <v>0</v>
      </c>
      <c r="BB23" s="36">
        <v>0</v>
      </c>
      <c r="BC23" s="40"/>
      <c r="BD23" s="40"/>
      <c r="BE23" s="36">
        <v>0</v>
      </c>
      <c r="BF23" s="36">
        <v>0</v>
      </c>
      <c r="BG23" s="36">
        <v>105639246.6301</v>
      </c>
      <c r="BH23" s="36">
        <v>13523920.190239999</v>
      </c>
      <c r="BI23" s="36">
        <v>267283.24036500003</v>
      </c>
      <c r="BJ23" s="36">
        <v>1.6626500000274973</v>
      </c>
      <c r="BK23" s="36">
        <v>1898041.7889400001</v>
      </c>
      <c r="BL23" s="36">
        <v>59991.914140000088</v>
      </c>
      <c r="BM23" s="36">
        <v>0</v>
      </c>
      <c r="BN23" s="36">
        <v>0</v>
      </c>
      <c r="BO23" s="37">
        <v>317152.59409999999</v>
      </c>
      <c r="BP23" s="36">
        <v>0</v>
      </c>
      <c r="BQ23" s="36">
        <v>22661712.013360001</v>
      </c>
      <c r="BR23" s="36">
        <v>22661558.73796</v>
      </c>
      <c r="BS23" s="36">
        <v>2718029.9391600001</v>
      </c>
      <c r="BT23" s="36">
        <v>63141.838620000053</v>
      </c>
      <c r="BU23" s="36">
        <v>0</v>
      </c>
      <c r="BV23" s="36">
        <v>0</v>
      </c>
      <c r="BW23" s="36">
        <v>1596417.1516100003</v>
      </c>
      <c r="BX23" s="36">
        <v>1593762.3245100002</v>
      </c>
      <c r="BY23" s="36">
        <v>2009944.0646999998</v>
      </c>
      <c r="BZ23" s="36">
        <v>323288.31414999964</v>
      </c>
      <c r="CA23" s="36">
        <v>31468580.792240001</v>
      </c>
      <c r="CB23" s="36">
        <v>24701744.792029999</v>
      </c>
      <c r="CC23" s="36">
        <v>74170665.837860003</v>
      </c>
      <c r="CD23" s="36">
        <v>3380980.0475599999</v>
      </c>
      <c r="CE23" s="38">
        <f t="shared" si="0"/>
        <v>241.87639999999999</v>
      </c>
      <c r="CF23" s="38">
        <f t="shared" si="0"/>
        <v>297.5025</v>
      </c>
    </row>
    <row r="24" spans="1:84" ht="15" customHeight="1" x14ac:dyDescent="0.25">
      <c r="A24" s="34">
        <f t="shared" si="1"/>
        <v>15</v>
      </c>
      <c r="B24" s="35">
        <v>46102</v>
      </c>
      <c r="C24" s="36">
        <v>17575566.382150002</v>
      </c>
      <c r="D24" s="36">
        <v>7562908.878510002</v>
      </c>
      <c r="E24" s="36">
        <v>37857588.052450001</v>
      </c>
      <c r="F24" s="36"/>
      <c r="G24" s="36">
        <v>142806730.14441001</v>
      </c>
      <c r="H24" s="36">
        <v>0</v>
      </c>
      <c r="I24" s="36">
        <v>0</v>
      </c>
      <c r="J24" s="36">
        <v>0</v>
      </c>
      <c r="K24" s="36">
        <v>64209000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1890727.2196299999</v>
      </c>
      <c r="T24" s="36">
        <v>1890727.2196299999</v>
      </c>
      <c r="U24" s="36">
        <v>75176463.862599999</v>
      </c>
      <c r="V24" s="40"/>
      <c r="W24" s="36">
        <v>189163147.93604001</v>
      </c>
      <c r="X24" s="36">
        <v>9453636.0981399994</v>
      </c>
      <c r="Y24" s="36">
        <v>30897004.898561001</v>
      </c>
      <c r="Z24" s="36">
        <v>5392911.4780989988</v>
      </c>
      <c r="AA24" s="36">
        <v>58171652.746510014</v>
      </c>
      <c r="AB24" s="36">
        <v>5103753.0182320056</v>
      </c>
      <c r="AC24" s="36">
        <v>303807.8357</v>
      </c>
      <c r="AD24" s="36">
        <v>303199.22107999999</v>
      </c>
      <c r="AE24" s="36">
        <v>2665013.2643239996</v>
      </c>
      <c r="AF24" s="36">
        <v>467946.28838399961</v>
      </c>
      <c r="AG24" s="36">
        <v>8640021.2427200004</v>
      </c>
      <c r="AH24" s="36">
        <v>352443.00244000053</v>
      </c>
      <c r="AI24" s="36">
        <v>0</v>
      </c>
      <c r="AJ24" s="36">
        <v>0</v>
      </c>
      <c r="AK24" s="36">
        <v>0</v>
      </c>
      <c r="AL24" s="36">
        <v>0</v>
      </c>
      <c r="AM24" s="36">
        <v>5.7782399999999994</v>
      </c>
      <c r="AN24" s="36">
        <v>0</v>
      </c>
      <c r="AO24" s="36">
        <v>0</v>
      </c>
      <c r="AP24" s="36">
        <v>0</v>
      </c>
      <c r="AQ24" s="36">
        <v>233389.09981400002</v>
      </c>
      <c r="AR24" s="36">
        <v>0</v>
      </c>
      <c r="AS24" s="36">
        <v>183380.27490000002</v>
      </c>
      <c r="AT24" s="36">
        <v>182857.57434600001</v>
      </c>
      <c r="AU24" s="36">
        <v>2784960.9751999998</v>
      </c>
      <c r="AV24" s="36">
        <v>252022.92974999966</v>
      </c>
      <c r="AW24" s="36">
        <v>1385352.9583000001</v>
      </c>
      <c r="AX24" s="36">
        <v>1089907.0173200001</v>
      </c>
      <c r="AY24" s="36">
        <v>6193508.4624500005</v>
      </c>
      <c r="AZ24" s="36">
        <v>129551.12858000025</v>
      </c>
      <c r="BA24" s="36">
        <v>0</v>
      </c>
      <c r="BB24" s="36">
        <v>0</v>
      </c>
      <c r="BC24" s="40"/>
      <c r="BD24" s="40"/>
      <c r="BE24" s="36">
        <v>0</v>
      </c>
      <c r="BF24" s="36">
        <v>0</v>
      </c>
      <c r="BG24" s="36">
        <v>111458097.53671999</v>
      </c>
      <c r="BH24" s="36">
        <v>13274591.65824</v>
      </c>
      <c r="BI24" s="36">
        <v>260891.97229500001</v>
      </c>
      <c r="BJ24" s="36">
        <v>1.6622300000017276</v>
      </c>
      <c r="BK24" s="36">
        <v>1870230.339195</v>
      </c>
      <c r="BL24" s="36">
        <v>50170.860549999947</v>
      </c>
      <c r="BM24" s="36">
        <v>0</v>
      </c>
      <c r="BN24" s="36">
        <v>0</v>
      </c>
      <c r="BO24" s="37">
        <v>317627.28258</v>
      </c>
      <c r="BP24" s="36">
        <v>0</v>
      </c>
      <c r="BQ24" s="36">
        <v>23444639.715039998</v>
      </c>
      <c r="BR24" s="36">
        <v>23044486.454639997</v>
      </c>
      <c r="BS24" s="36">
        <v>2718261.3382999999</v>
      </c>
      <c r="BT24" s="36">
        <v>63236.344250000082</v>
      </c>
      <c r="BU24" s="36">
        <v>0</v>
      </c>
      <c r="BV24" s="36">
        <v>0</v>
      </c>
      <c r="BW24" s="36">
        <v>1338959.76782</v>
      </c>
      <c r="BX24" s="36">
        <v>1335609.3026399999</v>
      </c>
      <c r="BY24" s="36">
        <v>2334561.7642100002</v>
      </c>
      <c r="BZ24" s="36">
        <v>338419.28195000015</v>
      </c>
      <c r="CA24" s="36">
        <v>32285172.179439999</v>
      </c>
      <c r="CB24" s="36">
        <v>24831923.906259999</v>
      </c>
      <c r="CC24" s="36">
        <v>79172925.357280001</v>
      </c>
      <c r="CD24" s="36">
        <v>3318647.9145599999</v>
      </c>
      <c r="CE24" s="38">
        <f t="shared" si="0"/>
        <v>238.92400000000001</v>
      </c>
      <c r="CF24" s="38">
        <f t="shared" si="0"/>
        <v>284.86410000000001</v>
      </c>
    </row>
    <row r="25" spans="1:84" ht="15" customHeight="1" x14ac:dyDescent="0.25">
      <c r="A25" s="34">
        <f t="shared" si="1"/>
        <v>16</v>
      </c>
      <c r="B25" s="35">
        <v>46105</v>
      </c>
      <c r="C25" s="36">
        <v>17595272.98999</v>
      </c>
      <c r="D25" s="36">
        <v>6905158.8378500007</v>
      </c>
      <c r="E25" s="36">
        <v>23767941.465799998</v>
      </c>
      <c r="F25" s="36"/>
      <c r="G25" s="36">
        <v>143081924.18425</v>
      </c>
      <c r="H25" s="36">
        <v>0</v>
      </c>
      <c r="I25" s="36">
        <v>0</v>
      </c>
      <c r="J25" s="36">
        <v>0</v>
      </c>
      <c r="K25" s="36">
        <v>73209000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1726289.7094399997</v>
      </c>
      <c r="T25" s="36">
        <v>1726289.7094399997</v>
      </c>
      <c r="U25" s="36">
        <v>75176463.862599999</v>
      </c>
      <c r="V25" s="40"/>
      <c r="W25" s="36">
        <v>184203964.4869</v>
      </c>
      <c r="X25" s="36">
        <v>8631448.5473100003</v>
      </c>
      <c r="Y25" s="36">
        <v>30404855.538761001</v>
      </c>
      <c r="Z25" s="36">
        <v>5508011.3226040006</v>
      </c>
      <c r="AA25" s="36">
        <v>58478273.261156</v>
      </c>
      <c r="AB25" s="36">
        <v>5195956.5216400009</v>
      </c>
      <c r="AC25" s="36">
        <v>262305.50913999998</v>
      </c>
      <c r="AD25" s="36">
        <v>261700.04955999998</v>
      </c>
      <c r="AE25" s="36">
        <v>2427205.0867559998</v>
      </c>
      <c r="AF25" s="36">
        <v>468220.74601599993</v>
      </c>
      <c r="AG25" s="36">
        <v>9201793.3645000011</v>
      </c>
      <c r="AH25" s="36">
        <v>333047.55893000111</v>
      </c>
      <c r="AI25" s="36">
        <v>0</v>
      </c>
      <c r="AJ25" s="36">
        <v>0</v>
      </c>
      <c r="AK25" s="36">
        <v>0</v>
      </c>
      <c r="AL25" s="36">
        <v>0</v>
      </c>
      <c r="AM25" s="36">
        <v>5.7782399999999994</v>
      </c>
      <c r="AN25" s="36">
        <v>0</v>
      </c>
      <c r="AO25" s="36">
        <v>0</v>
      </c>
      <c r="AP25" s="36">
        <v>0</v>
      </c>
      <c r="AQ25" s="36">
        <v>224665.58481300002</v>
      </c>
      <c r="AR25" s="36">
        <v>0</v>
      </c>
      <c r="AS25" s="36">
        <v>247125.56012099999</v>
      </c>
      <c r="AT25" s="36">
        <v>246602.85956699998</v>
      </c>
      <c r="AU25" s="36">
        <v>2302581.5718100001</v>
      </c>
      <c r="AV25" s="36">
        <v>321071.13470000005</v>
      </c>
      <c r="AW25" s="36">
        <v>6461819.69637</v>
      </c>
      <c r="AX25" s="36">
        <v>3057391.4576400002</v>
      </c>
      <c r="AY25" s="36">
        <v>2795002.72903</v>
      </c>
      <c r="AZ25" s="36">
        <v>142261.83892000001</v>
      </c>
      <c r="BA25" s="36">
        <v>0</v>
      </c>
      <c r="BB25" s="36">
        <v>0</v>
      </c>
      <c r="BC25" s="40"/>
      <c r="BD25" s="40"/>
      <c r="BE25" s="36">
        <v>0</v>
      </c>
      <c r="BF25" s="36">
        <v>0</v>
      </c>
      <c r="BG25" s="36">
        <v>112805633.6807</v>
      </c>
      <c r="BH25" s="36">
        <v>15534263.48958</v>
      </c>
      <c r="BI25" s="36">
        <v>262153.65220999997</v>
      </c>
      <c r="BJ25" s="36">
        <v>0.13758999998390209</v>
      </c>
      <c r="BK25" s="36">
        <v>1987744.845095</v>
      </c>
      <c r="BL25" s="36">
        <v>34783.734220000064</v>
      </c>
      <c r="BM25" s="36">
        <v>0</v>
      </c>
      <c r="BN25" s="36">
        <v>0</v>
      </c>
      <c r="BO25" s="37">
        <v>316603.48718</v>
      </c>
      <c r="BP25" s="36">
        <v>0</v>
      </c>
      <c r="BQ25" s="36">
        <v>20950555.01103</v>
      </c>
      <c r="BR25" s="36">
        <v>20950401.765629999</v>
      </c>
      <c r="BS25" s="36">
        <v>2718103.1422699997</v>
      </c>
      <c r="BT25" s="36">
        <v>63032.517049999908</v>
      </c>
      <c r="BU25" s="36">
        <v>0</v>
      </c>
      <c r="BV25" s="36">
        <v>0</v>
      </c>
      <c r="BW25" s="36">
        <v>6540483.6865800004</v>
      </c>
      <c r="BX25" s="36">
        <v>6532262.7567500006</v>
      </c>
      <c r="BY25" s="36">
        <v>2898239.0100400001</v>
      </c>
      <c r="BZ25" s="36">
        <v>359600.70803999988</v>
      </c>
      <c r="CA25" s="36">
        <v>35673882.834409997</v>
      </c>
      <c r="CB25" s="36">
        <v>27940081.619290002</v>
      </c>
      <c r="CC25" s="36">
        <v>77131750.846290007</v>
      </c>
      <c r="CD25" s="36">
        <v>3883565.8724000002</v>
      </c>
      <c r="CE25" s="38">
        <f t="shared" si="0"/>
        <v>238.81729999999999</v>
      </c>
      <c r="CF25" s="38">
        <f t="shared" si="0"/>
        <v>222.25579999999999</v>
      </c>
    </row>
    <row r="26" spans="1:84" ht="15" customHeight="1" x14ac:dyDescent="0.25">
      <c r="A26" s="34">
        <f t="shared" si="1"/>
        <v>17</v>
      </c>
      <c r="B26" s="35">
        <v>46106</v>
      </c>
      <c r="C26" s="36">
        <v>17498135.220480002</v>
      </c>
      <c r="D26" s="36">
        <v>6485049.6136400029</v>
      </c>
      <c r="E26" s="36">
        <v>24055935.520339999</v>
      </c>
      <c r="F26" s="36"/>
      <c r="G26" s="36">
        <v>142894417.83366999</v>
      </c>
      <c r="H26" s="36">
        <v>0</v>
      </c>
      <c r="I26" s="36">
        <v>0</v>
      </c>
      <c r="J26" s="36">
        <v>0</v>
      </c>
      <c r="K26" s="36">
        <v>68209000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1621262.4034200001</v>
      </c>
      <c r="T26" s="36">
        <v>1621262.4034200001</v>
      </c>
      <c r="U26" s="36">
        <v>75176463.862599999</v>
      </c>
      <c r="V26" s="40"/>
      <c r="W26" s="36">
        <v>179102287.1153</v>
      </c>
      <c r="X26" s="36">
        <v>8106312.0170499999</v>
      </c>
      <c r="Y26" s="36">
        <v>30138566.588963002</v>
      </c>
      <c r="Z26" s="36">
        <v>5434925.3203649996</v>
      </c>
      <c r="AA26" s="36">
        <v>57577912.469746001</v>
      </c>
      <c r="AB26" s="36">
        <v>5163473.691383997</v>
      </c>
      <c r="AC26" s="36">
        <v>233620.41046000001</v>
      </c>
      <c r="AD26" s="36">
        <v>233017.94941</v>
      </c>
      <c r="AE26" s="36">
        <v>2538823.8437859998</v>
      </c>
      <c r="AF26" s="36">
        <v>468709.97549599968</v>
      </c>
      <c r="AG26" s="36">
        <v>8703859.8878300004</v>
      </c>
      <c r="AH26" s="36">
        <v>331193.24808999995</v>
      </c>
      <c r="AI26" s="36">
        <v>0</v>
      </c>
      <c r="AJ26" s="36">
        <v>0</v>
      </c>
      <c r="AK26" s="36">
        <v>0</v>
      </c>
      <c r="AL26" s="36">
        <v>0</v>
      </c>
      <c r="AM26" s="36">
        <v>5.7782399999999994</v>
      </c>
      <c r="AN26" s="36">
        <v>0</v>
      </c>
      <c r="AO26" s="36">
        <v>0</v>
      </c>
      <c r="AP26" s="36">
        <v>0</v>
      </c>
      <c r="AQ26" s="36">
        <v>191844.21147200002</v>
      </c>
      <c r="AR26" s="36">
        <v>1.2636114377073682E-11</v>
      </c>
      <c r="AS26" s="36">
        <v>247161.16149</v>
      </c>
      <c r="AT26" s="36">
        <v>246652.382736</v>
      </c>
      <c r="AU26" s="36">
        <v>2216912.7980399998</v>
      </c>
      <c r="AV26" s="36">
        <v>182517.21811999986</v>
      </c>
      <c r="AW26" s="36">
        <v>2511159.55107</v>
      </c>
      <c r="AX26" s="36">
        <v>2370126.4692700002</v>
      </c>
      <c r="AY26" s="36">
        <v>2955820.5294899996</v>
      </c>
      <c r="AZ26" s="36">
        <v>158395.07029999979</v>
      </c>
      <c r="BA26" s="36">
        <v>0</v>
      </c>
      <c r="BB26" s="36">
        <v>0</v>
      </c>
      <c r="BC26" s="40"/>
      <c r="BD26" s="40"/>
      <c r="BE26" s="36">
        <v>0</v>
      </c>
      <c r="BF26" s="36">
        <v>0</v>
      </c>
      <c r="BG26" s="36">
        <v>107315687.23059</v>
      </c>
      <c r="BH26" s="36">
        <v>14589011.32518</v>
      </c>
      <c r="BI26" s="36">
        <v>260416.48789999998</v>
      </c>
      <c r="BJ26" s="36">
        <v>0.13761999997950625</v>
      </c>
      <c r="BK26" s="36">
        <v>1937939.1568149999</v>
      </c>
      <c r="BL26" s="36">
        <v>31998.117574999887</v>
      </c>
      <c r="BM26" s="36">
        <v>0</v>
      </c>
      <c r="BN26" s="36">
        <v>0</v>
      </c>
      <c r="BO26" s="37">
        <v>316667.06797999999</v>
      </c>
      <c r="BP26" s="36">
        <v>0</v>
      </c>
      <c r="BQ26" s="36">
        <v>24612354.824649997</v>
      </c>
      <c r="BR26" s="36">
        <v>24612194.342999998</v>
      </c>
      <c r="BS26" s="36">
        <v>2824771.4355199998</v>
      </c>
      <c r="BT26" s="36">
        <v>63045.175329999998</v>
      </c>
      <c r="BU26" s="36">
        <v>0</v>
      </c>
      <c r="BV26" s="36">
        <v>0</v>
      </c>
      <c r="BW26" s="36">
        <v>2813068.6434099996</v>
      </c>
      <c r="BX26" s="36">
        <v>2805215.2394699994</v>
      </c>
      <c r="BY26" s="36">
        <v>2065092.3861799999</v>
      </c>
      <c r="BZ26" s="36">
        <v>347953.5177599999</v>
      </c>
      <c r="CA26" s="36">
        <v>34830310.002460003</v>
      </c>
      <c r="CB26" s="36">
        <v>27860406.530760001</v>
      </c>
      <c r="CC26" s="36">
        <v>72485377.228129998</v>
      </c>
      <c r="CD26" s="36">
        <v>3647252.8313000002</v>
      </c>
      <c r="CE26" s="38">
        <f t="shared" si="0"/>
        <v>247.08750000000001</v>
      </c>
      <c r="CF26" s="38">
        <f t="shared" si="0"/>
        <v>222.25800000000001</v>
      </c>
    </row>
    <row r="27" spans="1:84" ht="15" customHeight="1" x14ac:dyDescent="0.25">
      <c r="A27" s="34">
        <f t="shared" si="1"/>
        <v>18</v>
      </c>
      <c r="B27" s="35">
        <v>46107</v>
      </c>
      <c r="C27" s="36">
        <v>16508255.475629998</v>
      </c>
      <c r="D27" s="36">
        <v>6062892.3381899986</v>
      </c>
      <c r="E27" s="36">
        <v>25592565.566750001</v>
      </c>
      <c r="F27" s="36"/>
      <c r="G27" s="36">
        <v>143482651.19483998</v>
      </c>
      <c r="H27" s="36">
        <v>0</v>
      </c>
      <c r="I27" s="36">
        <v>0</v>
      </c>
      <c r="J27" s="36">
        <v>0</v>
      </c>
      <c r="K27" s="36">
        <v>67709000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1515723.08455</v>
      </c>
      <c r="T27" s="36">
        <v>1515723.08455</v>
      </c>
      <c r="U27" s="36">
        <v>75176463.862599999</v>
      </c>
      <c r="V27" s="40"/>
      <c r="W27" s="36">
        <v>179631731.45917001</v>
      </c>
      <c r="X27" s="36">
        <v>7578615.4227400003</v>
      </c>
      <c r="Y27" s="36">
        <v>29948157.729036</v>
      </c>
      <c r="Z27" s="36">
        <v>5425092.1576269977</v>
      </c>
      <c r="AA27" s="36">
        <v>57920487.245882004</v>
      </c>
      <c r="AB27" s="36">
        <v>5111633.3850979991</v>
      </c>
      <c r="AC27" s="36">
        <v>211470.06110999998</v>
      </c>
      <c r="AD27" s="36">
        <v>210870.41793999998</v>
      </c>
      <c r="AE27" s="36">
        <v>2947600.3277380001</v>
      </c>
      <c r="AF27" s="36">
        <v>469781.43048799993</v>
      </c>
      <c r="AG27" s="36">
        <v>8752429.0849499982</v>
      </c>
      <c r="AH27" s="36">
        <v>327891.88494999852</v>
      </c>
      <c r="AI27" s="36">
        <v>0</v>
      </c>
      <c r="AJ27" s="36">
        <v>0</v>
      </c>
      <c r="AK27" s="36">
        <v>0</v>
      </c>
      <c r="AL27" s="36">
        <v>0</v>
      </c>
      <c r="AM27" s="36">
        <v>5.7782399999999994</v>
      </c>
      <c r="AN27" s="36">
        <v>0</v>
      </c>
      <c r="AO27" s="36">
        <v>0</v>
      </c>
      <c r="AP27" s="36">
        <v>0</v>
      </c>
      <c r="AQ27" s="36">
        <v>231405.99288499999</v>
      </c>
      <c r="AR27" s="36">
        <v>0</v>
      </c>
      <c r="AS27" s="36">
        <v>247677.21539399997</v>
      </c>
      <c r="AT27" s="36">
        <v>247168.43663999997</v>
      </c>
      <c r="AU27" s="36">
        <v>2633928.9073199998</v>
      </c>
      <c r="AV27" s="36">
        <v>488895.3668399998</v>
      </c>
      <c r="AW27" s="36">
        <v>855361.70646000002</v>
      </c>
      <c r="AX27" s="36">
        <v>670483.39204000006</v>
      </c>
      <c r="AY27" s="36">
        <v>3061877.8686299999</v>
      </c>
      <c r="AZ27" s="36">
        <v>129744.38886999991</v>
      </c>
      <c r="BA27" s="36">
        <v>0</v>
      </c>
      <c r="BB27" s="36">
        <v>0</v>
      </c>
      <c r="BC27" s="40"/>
      <c r="BD27" s="40"/>
      <c r="BE27" s="36">
        <v>0</v>
      </c>
      <c r="BF27" s="36">
        <v>0</v>
      </c>
      <c r="BG27" s="36">
        <v>106810401.91765</v>
      </c>
      <c r="BH27" s="36">
        <v>13081560.860479999</v>
      </c>
      <c r="BI27" s="36">
        <v>178882.24308000001</v>
      </c>
      <c r="BJ27" s="36">
        <v>0.1379000000160886</v>
      </c>
      <c r="BK27" s="36">
        <v>1841849.2662599999</v>
      </c>
      <c r="BL27" s="36">
        <v>50464.703180000033</v>
      </c>
      <c r="BM27" s="36">
        <v>0</v>
      </c>
      <c r="BN27" s="36">
        <v>0</v>
      </c>
      <c r="BO27" s="37">
        <v>317329.60882999998</v>
      </c>
      <c r="BP27" s="36">
        <v>0</v>
      </c>
      <c r="BQ27" s="36">
        <v>25390542.240560003</v>
      </c>
      <c r="BR27" s="36">
        <v>25390382.080710001</v>
      </c>
      <c r="BS27" s="36">
        <v>2687767.9130199999</v>
      </c>
      <c r="BT27" s="36">
        <v>63177.080449999776</v>
      </c>
      <c r="BU27" s="36">
        <v>0</v>
      </c>
      <c r="BV27" s="36">
        <v>0</v>
      </c>
      <c r="BW27" s="36">
        <v>858863.15846000006</v>
      </c>
      <c r="BX27" s="36">
        <v>857909.41483000002</v>
      </c>
      <c r="BY27" s="36">
        <v>2051314.8349999997</v>
      </c>
      <c r="BZ27" s="36">
        <v>266106.80570999981</v>
      </c>
      <c r="CA27" s="36">
        <v>33326549.265209999</v>
      </c>
      <c r="CB27" s="36">
        <v>26628040.222789999</v>
      </c>
      <c r="CC27" s="36">
        <v>73483852.652439997</v>
      </c>
      <c r="CD27" s="36">
        <v>3270390.2151199998</v>
      </c>
      <c r="CE27" s="38">
        <f t="shared" ref="CE27:CF30" si="2">ROUND(W27/CC27*100,4)</f>
        <v>244.45060000000001</v>
      </c>
      <c r="CF27" s="38">
        <f t="shared" si="2"/>
        <v>231.73429999999999</v>
      </c>
    </row>
    <row r="28" spans="1:84" ht="15" customHeight="1" x14ac:dyDescent="0.25">
      <c r="A28" s="34">
        <f t="shared" si="1"/>
        <v>19</v>
      </c>
      <c r="B28" s="35">
        <v>46108</v>
      </c>
      <c r="C28" s="36">
        <v>18273957.994690001</v>
      </c>
      <c r="D28" s="36">
        <v>7510647.7740500011</v>
      </c>
      <c r="E28" s="36">
        <v>23827989.786400001</v>
      </c>
      <c r="F28" s="36"/>
      <c r="G28" s="36">
        <v>143497750.70375001</v>
      </c>
      <c r="H28" s="36">
        <v>0</v>
      </c>
      <c r="I28" s="36">
        <v>0</v>
      </c>
      <c r="J28" s="36">
        <v>0</v>
      </c>
      <c r="K28" s="36">
        <v>69709000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1877661.9435099999</v>
      </c>
      <c r="T28" s="36">
        <v>1877661.9435099999</v>
      </c>
      <c r="U28" s="36">
        <v>75176463.862599999</v>
      </c>
      <c r="V28" s="40"/>
      <c r="W28" s="36">
        <v>182009896.56575</v>
      </c>
      <c r="X28" s="36">
        <v>9388309.7175600007</v>
      </c>
      <c r="Y28" s="36">
        <v>29847400.322603002</v>
      </c>
      <c r="Z28" s="36">
        <v>5433649.9887120016</v>
      </c>
      <c r="AA28" s="36">
        <v>58741841.483348005</v>
      </c>
      <c r="AB28" s="36">
        <v>4913675.3277940014</v>
      </c>
      <c r="AC28" s="36">
        <v>225096.07319</v>
      </c>
      <c r="AD28" s="36">
        <v>224497.21971999999</v>
      </c>
      <c r="AE28" s="36">
        <v>2670147.2502799998</v>
      </c>
      <c r="AF28" s="36">
        <v>469139.16915999982</v>
      </c>
      <c r="AG28" s="36">
        <v>8837497.9993599989</v>
      </c>
      <c r="AH28" s="36">
        <v>351128.42197999853</v>
      </c>
      <c r="AI28" s="36">
        <v>0</v>
      </c>
      <c r="AJ28" s="36">
        <v>0</v>
      </c>
      <c r="AK28" s="36">
        <v>0</v>
      </c>
      <c r="AL28" s="36">
        <v>0</v>
      </c>
      <c r="AM28" s="36">
        <v>5.7782399999999994</v>
      </c>
      <c r="AN28" s="36">
        <v>0</v>
      </c>
      <c r="AO28" s="36">
        <v>0</v>
      </c>
      <c r="AP28" s="36">
        <v>0</v>
      </c>
      <c r="AQ28" s="36">
        <v>224139.01745850002</v>
      </c>
      <c r="AR28" s="36">
        <v>0</v>
      </c>
      <c r="AS28" s="36">
        <v>247405.40074499999</v>
      </c>
      <c r="AT28" s="36">
        <v>246896.62199099999</v>
      </c>
      <c r="AU28" s="36">
        <v>2257173.6913600001</v>
      </c>
      <c r="AV28" s="36">
        <v>156972.82800999982</v>
      </c>
      <c r="AW28" s="36">
        <v>934177.22713000001</v>
      </c>
      <c r="AX28" s="36">
        <v>753379.34212000004</v>
      </c>
      <c r="AY28" s="36">
        <v>2725945.4831400001</v>
      </c>
      <c r="AZ28" s="36">
        <v>120549.65677000023</v>
      </c>
      <c r="BA28" s="36">
        <v>0</v>
      </c>
      <c r="BB28" s="36">
        <v>0</v>
      </c>
      <c r="BC28" s="40"/>
      <c r="BD28" s="40"/>
      <c r="BE28" s="36">
        <v>0</v>
      </c>
      <c r="BF28" s="36">
        <v>0</v>
      </c>
      <c r="BG28" s="36">
        <v>106710829.72685</v>
      </c>
      <c r="BH28" s="36">
        <v>12669888.57625</v>
      </c>
      <c r="BI28" s="36">
        <v>178219.26966000002</v>
      </c>
      <c r="BJ28" s="36">
        <v>0.13776000000871136</v>
      </c>
      <c r="BK28" s="36">
        <v>1812056.1784999999</v>
      </c>
      <c r="BL28" s="36">
        <v>45561.289784999877</v>
      </c>
      <c r="BM28" s="36">
        <v>0</v>
      </c>
      <c r="BN28" s="36">
        <v>0</v>
      </c>
      <c r="BO28" s="37">
        <v>316980.63692999998</v>
      </c>
      <c r="BP28" s="36">
        <v>0</v>
      </c>
      <c r="BQ28" s="36">
        <v>23555350.061389998</v>
      </c>
      <c r="BR28" s="36">
        <v>23555195.312229998</v>
      </c>
      <c r="BS28" s="36">
        <v>2803260.0562800001</v>
      </c>
      <c r="BT28" s="36">
        <v>63107.603709999938</v>
      </c>
      <c r="BU28" s="36">
        <v>0</v>
      </c>
      <c r="BV28" s="36">
        <v>0</v>
      </c>
      <c r="BW28" s="36">
        <v>984235.5212800001</v>
      </c>
      <c r="BX28" s="36">
        <v>982668.57116000005</v>
      </c>
      <c r="BY28" s="36">
        <v>2001527.7173499998</v>
      </c>
      <c r="BZ28" s="36">
        <v>242647.1940499999</v>
      </c>
      <c r="CA28" s="36">
        <v>31651629.44139</v>
      </c>
      <c r="CB28" s="36">
        <v>24889180.1087</v>
      </c>
      <c r="CC28" s="36">
        <v>75059200.285459995</v>
      </c>
      <c r="CD28" s="36">
        <v>3167472.1440599998</v>
      </c>
      <c r="CE28" s="38">
        <f t="shared" si="2"/>
        <v>242.48849999999999</v>
      </c>
      <c r="CF28" s="38">
        <f t="shared" si="2"/>
        <v>296.39749999999998</v>
      </c>
    </row>
    <row r="29" spans="1:84" ht="15" customHeight="1" x14ac:dyDescent="0.25">
      <c r="A29" s="34">
        <f t="shared" si="1"/>
        <v>20</v>
      </c>
      <c r="B29" s="35">
        <v>46109</v>
      </c>
      <c r="C29" s="36">
        <v>17832861.094269998</v>
      </c>
      <c r="D29" s="36">
        <v>7172523.5105299987</v>
      </c>
      <c r="E29" s="36">
        <v>31700431.432870001</v>
      </c>
      <c r="F29" s="36"/>
      <c r="G29" s="36">
        <v>142772707.72325</v>
      </c>
      <c r="H29" s="36">
        <v>0</v>
      </c>
      <c r="I29" s="36">
        <v>0</v>
      </c>
      <c r="J29" s="36">
        <v>0</v>
      </c>
      <c r="K29" s="36">
        <v>64709000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1793130.8776299998</v>
      </c>
      <c r="T29" s="36">
        <v>1793130.8776299998</v>
      </c>
      <c r="U29" s="36">
        <v>75176463.862599999</v>
      </c>
      <c r="V29" s="40"/>
      <c r="W29" s="36">
        <v>183631667.26541999</v>
      </c>
      <c r="X29" s="36">
        <v>8965654.3881599996</v>
      </c>
      <c r="Y29" s="36">
        <v>30062521.200312998</v>
      </c>
      <c r="Z29" s="36">
        <v>5397057.7556899972</v>
      </c>
      <c r="AA29" s="36">
        <v>58429874.850552</v>
      </c>
      <c r="AB29" s="36">
        <v>4764574.8316679988</v>
      </c>
      <c r="AC29" s="36">
        <v>215265.53911000001</v>
      </c>
      <c r="AD29" s="36">
        <v>214669.88925000001</v>
      </c>
      <c r="AE29" s="36">
        <v>4051015.4690660001</v>
      </c>
      <c r="AF29" s="36">
        <v>468916.63547599991</v>
      </c>
      <c r="AG29" s="36">
        <v>8704191.4618500005</v>
      </c>
      <c r="AH29" s="36">
        <v>350132.95394000015</v>
      </c>
      <c r="AI29" s="36">
        <v>0</v>
      </c>
      <c r="AJ29" s="36">
        <v>0</v>
      </c>
      <c r="AK29" s="36">
        <v>0</v>
      </c>
      <c r="AL29" s="36">
        <v>0</v>
      </c>
      <c r="AM29" s="36">
        <v>5.7782399999999994</v>
      </c>
      <c r="AN29" s="36">
        <v>0</v>
      </c>
      <c r="AO29" s="36">
        <v>0</v>
      </c>
      <c r="AP29" s="36">
        <v>0</v>
      </c>
      <c r="AQ29" s="36">
        <v>214628.68569849999</v>
      </c>
      <c r="AR29" s="36">
        <v>0</v>
      </c>
      <c r="AS29" s="36">
        <v>247477.43444099996</v>
      </c>
      <c r="AT29" s="36">
        <v>246968.65568699996</v>
      </c>
      <c r="AU29" s="36">
        <v>2802945.64127</v>
      </c>
      <c r="AV29" s="36">
        <v>115350.78144000005</v>
      </c>
      <c r="AW29" s="36">
        <v>819963.52136000001</v>
      </c>
      <c r="AX29" s="36">
        <v>819270.94727</v>
      </c>
      <c r="AY29" s="36">
        <v>2979091.5450800001</v>
      </c>
      <c r="AZ29" s="36">
        <v>142422.78368999995</v>
      </c>
      <c r="BA29" s="36">
        <v>0</v>
      </c>
      <c r="BB29" s="36">
        <v>0</v>
      </c>
      <c r="BC29" s="40"/>
      <c r="BD29" s="40"/>
      <c r="BE29" s="36">
        <v>0</v>
      </c>
      <c r="BF29" s="36">
        <v>0</v>
      </c>
      <c r="BG29" s="36">
        <v>108526981.12698001</v>
      </c>
      <c r="BH29" s="36">
        <v>12519365.23412</v>
      </c>
      <c r="BI29" s="36">
        <v>223775.74724000003</v>
      </c>
      <c r="BJ29" s="36">
        <v>0.13779000002978137</v>
      </c>
      <c r="BK29" s="36">
        <v>1782346.7869549999</v>
      </c>
      <c r="BL29" s="36">
        <v>45466.78983999983</v>
      </c>
      <c r="BM29" s="36">
        <v>0</v>
      </c>
      <c r="BN29" s="36">
        <v>0</v>
      </c>
      <c r="BO29" s="37">
        <v>317073.11810000002</v>
      </c>
      <c r="BP29" s="36">
        <v>0</v>
      </c>
      <c r="BQ29" s="36">
        <v>24135797.684450001</v>
      </c>
      <c r="BR29" s="36">
        <v>23735642.950290002</v>
      </c>
      <c r="BS29" s="36">
        <v>2634100.4183299998</v>
      </c>
      <c r="BT29" s="36">
        <v>63126.015759999864</v>
      </c>
      <c r="BU29" s="36">
        <v>0</v>
      </c>
      <c r="BV29" s="36">
        <v>0</v>
      </c>
      <c r="BW29" s="36">
        <v>714073.74549999996</v>
      </c>
      <c r="BX29" s="36">
        <v>713078.50388999993</v>
      </c>
      <c r="BY29" s="36">
        <v>2224532.6266499995</v>
      </c>
      <c r="BZ29" s="36">
        <v>246410.63230999961</v>
      </c>
      <c r="CA29" s="36">
        <v>32031700.12723</v>
      </c>
      <c r="CB29" s="36">
        <v>24803725.029890001</v>
      </c>
      <c r="CC29" s="36">
        <v>76495280.999750003</v>
      </c>
      <c r="CD29" s="36">
        <v>3129841.30853</v>
      </c>
      <c r="CE29" s="38">
        <f t="shared" si="2"/>
        <v>240.05619999999999</v>
      </c>
      <c r="CF29" s="38">
        <f t="shared" si="2"/>
        <v>286.4572</v>
      </c>
    </row>
    <row r="30" spans="1:84" ht="15" customHeight="1" x14ac:dyDescent="0.25">
      <c r="A30" s="34">
        <f t="shared" si="1"/>
        <v>21</v>
      </c>
      <c r="B30" s="35">
        <v>46112</v>
      </c>
      <c r="C30" s="36">
        <v>18227989.757840004</v>
      </c>
      <c r="D30" s="36">
        <v>6939976.7225000039</v>
      </c>
      <c r="E30" s="36">
        <v>26473528.24309</v>
      </c>
      <c r="F30" s="36"/>
      <c r="G30" s="36">
        <v>142871817.11603001</v>
      </c>
      <c r="H30" s="36">
        <v>0</v>
      </c>
      <c r="I30" s="36">
        <v>0</v>
      </c>
      <c r="J30" s="36">
        <v>0</v>
      </c>
      <c r="K30" s="36">
        <v>66209000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1734994.1806300001</v>
      </c>
      <c r="T30" s="36">
        <v>1734994.1806300001</v>
      </c>
      <c r="U30" s="36">
        <v>75176463.862599999</v>
      </c>
      <c r="V30" s="40"/>
      <c r="W30" s="36">
        <v>180340865.43498999</v>
      </c>
      <c r="X30" s="36">
        <v>8674970.9031300005</v>
      </c>
      <c r="Y30" s="36">
        <v>29678524.136961002</v>
      </c>
      <c r="Z30" s="36">
        <v>5495940.8684110017</v>
      </c>
      <c r="AA30" s="36">
        <v>58365120.498282008</v>
      </c>
      <c r="AB30" s="36">
        <v>4726005.1491220072</v>
      </c>
      <c r="AC30" s="36">
        <v>176520.38164999997</v>
      </c>
      <c r="AD30" s="36">
        <v>175926.70458999998</v>
      </c>
      <c r="AE30" s="36">
        <v>3825368.6329639996</v>
      </c>
      <c r="AF30" s="36">
        <v>466307.84388399986</v>
      </c>
      <c r="AG30" s="36">
        <v>9062253.2061000001</v>
      </c>
      <c r="AH30" s="36">
        <v>365815.17803000048</v>
      </c>
      <c r="AI30" s="36">
        <v>0</v>
      </c>
      <c r="AJ30" s="36">
        <v>0</v>
      </c>
      <c r="AK30" s="36">
        <v>0</v>
      </c>
      <c r="AL30" s="36">
        <v>0</v>
      </c>
      <c r="AM30" s="36">
        <v>5.7782399999999994</v>
      </c>
      <c r="AN30" s="36">
        <v>0</v>
      </c>
      <c r="AO30" s="36">
        <v>0</v>
      </c>
      <c r="AP30" s="36">
        <v>0</v>
      </c>
      <c r="AQ30" s="36">
        <v>198657.95026150002</v>
      </c>
      <c r="AR30" s="36">
        <v>0</v>
      </c>
      <c r="AS30" s="36">
        <v>247224.19097699999</v>
      </c>
      <c r="AT30" s="36">
        <v>246715.41222299999</v>
      </c>
      <c r="AU30" s="36">
        <v>2291864.5861300002</v>
      </c>
      <c r="AV30" s="36">
        <v>273372.20292000007</v>
      </c>
      <c r="AW30" s="36">
        <v>1181401.27832</v>
      </c>
      <c r="AX30" s="36">
        <v>1018543.2271400001</v>
      </c>
      <c r="AY30" s="36">
        <v>2532990.56446</v>
      </c>
      <c r="AZ30" s="36">
        <v>141237.79447000008</v>
      </c>
      <c r="BA30" s="36">
        <v>0</v>
      </c>
      <c r="BB30" s="36">
        <v>0</v>
      </c>
      <c r="BC30" s="40"/>
      <c r="BD30" s="40"/>
      <c r="BE30" s="36">
        <v>0</v>
      </c>
      <c r="BF30" s="36">
        <v>0</v>
      </c>
      <c r="BG30" s="36">
        <v>107559931.20434999</v>
      </c>
      <c r="BH30" s="36">
        <v>12909864.380799999</v>
      </c>
      <c r="BI30" s="36">
        <v>215210.61021499999</v>
      </c>
      <c r="BJ30" s="36">
        <v>0.13766000000009626</v>
      </c>
      <c r="BK30" s="36">
        <v>1636713.2710899999</v>
      </c>
      <c r="BL30" s="36">
        <v>45365.537954999912</v>
      </c>
      <c r="BM30" s="36">
        <v>0</v>
      </c>
      <c r="BN30" s="36">
        <v>0</v>
      </c>
      <c r="BO30" s="37">
        <v>316747.989</v>
      </c>
      <c r="BP30" s="36">
        <v>0</v>
      </c>
      <c r="BQ30" s="36">
        <v>24281933.550060004</v>
      </c>
      <c r="BR30" s="36">
        <v>24281772.646070004</v>
      </c>
      <c r="BS30" s="36">
        <v>2634035.6884499998</v>
      </c>
      <c r="BT30" s="36">
        <v>63061.285879999865</v>
      </c>
      <c r="BU30" s="36">
        <v>0</v>
      </c>
      <c r="BV30" s="36">
        <v>0</v>
      </c>
      <c r="BW30" s="36">
        <v>1237774.1623499999</v>
      </c>
      <c r="BX30" s="36">
        <v>1236050.69728</v>
      </c>
      <c r="BY30" s="36">
        <v>2068181.8447699999</v>
      </c>
      <c r="BZ30" s="36">
        <v>266981.93802999984</v>
      </c>
      <c r="CA30" s="36">
        <v>32390597.115940001</v>
      </c>
      <c r="CB30" s="36">
        <v>25893232.242880002</v>
      </c>
      <c r="CC30" s="36">
        <v>75169334.088410005</v>
      </c>
      <c r="CD30" s="36">
        <v>3227466.0951999999</v>
      </c>
      <c r="CE30" s="38">
        <f t="shared" si="2"/>
        <v>239.9128</v>
      </c>
      <c r="CF30" s="38">
        <f t="shared" si="2"/>
        <v>268.78579999999999</v>
      </c>
    </row>
    <row r="31" spans="1:84" ht="15" customHeight="1" x14ac:dyDescent="0.25">
      <c r="A31" s="34">
        <f t="shared" si="1"/>
        <v>22</v>
      </c>
      <c r="B31" s="35">
        <v>46113</v>
      </c>
      <c r="C31" s="41" t="s">
        <v>50</v>
      </c>
      <c r="D31" s="41" t="s">
        <v>50</v>
      </c>
      <c r="E31" s="41" t="s">
        <v>50</v>
      </c>
      <c r="F31" s="41" t="s">
        <v>50</v>
      </c>
      <c r="G31" s="41" t="s">
        <v>50</v>
      </c>
      <c r="H31" s="41" t="s">
        <v>50</v>
      </c>
      <c r="I31" s="41" t="s">
        <v>50</v>
      </c>
      <c r="J31" s="41" t="s">
        <v>50</v>
      </c>
      <c r="K31" s="41" t="s">
        <v>50</v>
      </c>
      <c r="L31" s="41" t="s">
        <v>50</v>
      </c>
      <c r="M31" s="41" t="s">
        <v>50</v>
      </c>
      <c r="N31" s="41" t="s">
        <v>50</v>
      </c>
      <c r="O31" s="41" t="s">
        <v>50</v>
      </c>
      <c r="P31" s="41" t="s">
        <v>50</v>
      </c>
      <c r="Q31" s="41" t="s">
        <v>50</v>
      </c>
      <c r="R31" s="41" t="s">
        <v>50</v>
      </c>
      <c r="S31" s="41" t="s">
        <v>50</v>
      </c>
      <c r="T31" s="41" t="s">
        <v>50</v>
      </c>
      <c r="U31" s="41" t="s">
        <v>50</v>
      </c>
      <c r="V31" s="41" t="s">
        <v>50</v>
      </c>
      <c r="W31" s="41" t="s">
        <v>50</v>
      </c>
      <c r="X31" s="41" t="s">
        <v>50</v>
      </c>
      <c r="Y31" s="41" t="s">
        <v>50</v>
      </c>
      <c r="Z31" s="41" t="s">
        <v>50</v>
      </c>
      <c r="AA31" s="41" t="s">
        <v>50</v>
      </c>
      <c r="AB31" s="41" t="s">
        <v>50</v>
      </c>
      <c r="AC31" s="41" t="s">
        <v>50</v>
      </c>
      <c r="AD31" s="41" t="s">
        <v>50</v>
      </c>
      <c r="AE31" s="41" t="s">
        <v>50</v>
      </c>
      <c r="AF31" s="41" t="s">
        <v>50</v>
      </c>
      <c r="AG31" s="41" t="s">
        <v>50</v>
      </c>
      <c r="AH31" s="41" t="s">
        <v>50</v>
      </c>
      <c r="AI31" s="41" t="s">
        <v>50</v>
      </c>
      <c r="AJ31" s="41" t="s">
        <v>50</v>
      </c>
      <c r="AK31" s="41" t="s">
        <v>50</v>
      </c>
      <c r="AL31" s="41" t="s">
        <v>50</v>
      </c>
      <c r="AM31" s="41" t="s">
        <v>50</v>
      </c>
      <c r="AN31" s="41" t="s">
        <v>50</v>
      </c>
      <c r="AO31" s="41" t="s">
        <v>50</v>
      </c>
      <c r="AP31" s="41" t="s">
        <v>50</v>
      </c>
      <c r="AQ31" s="41" t="s">
        <v>50</v>
      </c>
      <c r="AR31" s="41" t="s">
        <v>50</v>
      </c>
      <c r="AS31" s="41" t="s">
        <v>50</v>
      </c>
      <c r="AT31" s="41" t="s">
        <v>50</v>
      </c>
      <c r="AU31" s="41" t="s">
        <v>50</v>
      </c>
      <c r="AV31" s="41" t="s">
        <v>50</v>
      </c>
      <c r="AW31" s="41" t="s">
        <v>50</v>
      </c>
      <c r="AX31" s="41" t="s">
        <v>50</v>
      </c>
      <c r="AY31" s="41" t="s">
        <v>50</v>
      </c>
      <c r="AZ31" s="41" t="s">
        <v>50</v>
      </c>
      <c r="BA31" s="41" t="s">
        <v>50</v>
      </c>
      <c r="BB31" s="41" t="s">
        <v>50</v>
      </c>
      <c r="BC31" s="41" t="s">
        <v>50</v>
      </c>
      <c r="BD31" s="41" t="s">
        <v>50</v>
      </c>
      <c r="BE31" s="41" t="s">
        <v>50</v>
      </c>
      <c r="BF31" s="41" t="s">
        <v>50</v>
      </c>
      <c r="BG31" s="41" t="s">
        <v>50</v>
      </c>
      <c r="BH31" s="41" t="s">
        <v>50</v>
      </c>
      <c r="BI31" s="41" t="s">
        <v>50</v>
      </c>
      <c r="BJ31" s="41" t="s">
        <v>50</v>
      </c>
      <c r="BK31" s="41" t="s">
        <v>50</v>
      </c>
      <c r="BL31" s="41" t="s">
        <v>50</v>
      </c>
      <c r="BM31" s="41" t="s">
        <v>50</v>
      </c>
      <c r="BN31" s="41" t="s">
        <v>50</v>
      </c>
      <c r="BO31" s="41" t="s">
        <v>50</v>
      </c>
      <c r="BP31" s="41" t="s">
        <v>50</v>
      </c>
      <c r="BQ31" s="41" t="s">
        <v>50</v>
      </c>
      <c r="BR31" s="41" t="s">
        <v>50</v>
      </c>
      <c r="BS31" s="41" t="s">
        <v>50</v>
      </c>
      <c r="BT31" s="41" t="s">
        <v>50</v>
      </c>
      <c r="BU31" s="41" t="s">
        <v>50</v>
      </c>
      <c r="BV31" s="41" t="s">
        <v>50</v>
      </c>
      <c r="BW31" s="41" t="s">
        <v>50</v>
      </c>
      <c r="BX31" s="41" t="s">
        <v>50</v>
      </c>
      <c r="BY31" s="41" t="s">
        <v>50</v>
      </c>
      <c r="BZ31" s="41" t="s">
        <v>50</v>
      </c>
      <c r="CA31" s="41" t="s">
        <v>50</v>
      </c>
      <c r="CB31" s="41" t="s">
        <v>50</v>
      </c>
      <c r="CC31" s="41" t="s">
        <v>50</v>
      </c>
      <c r="CD31" s="41" t="s">
        <v>50</v>
      </c>
      <c r="CE31" s="38">
        <f>AVERAGE(CE10:CE30)</f>
        <v>247.9910523809524</v>
      </c>
      <c r="CF31" s="38">
        <f>AVERAGE(CF10:CF30)</f>
        <v>263.43804285714282</v>
      </c>
    </row>
    <row r="32" spans="1:84" ht="15" customHeight="1" x14ac:dyDescent="0.25">
      <c r="B32" s="42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4"/>
      <c r="CF32" s="44"/>
    </row>
  </sheetData>
  <mergeCells count="47">
    <mergeCell ref="BW7:BX7"/>
    <mergeCell ref="BY7:BZ7"/>
    <mergeCell ref="CA7:CB7"/>
    <mergeCell ref="BK7:BL7"/>
    <mergeCell ref="BM7:BN7"/>
    <mergeCell ref="BO7:BP7"/>
    <mergeCell ref="BQ7:BR7"/>
    <mergeCell ref="BS7:BT7"/>
    <mergeCell ref="BU7:BV7"/>
    <mergeCell ref="AY7:AZ7"/>
    <mergeCell ref="BA7:BB7"/>
    <mergeCell ref="BC7:BD7"/>
    <mergeCell ref="BE7:BF7"/>
    <mergeCell ref="BG7:BH7"/>
    <mergeCell ref="BI7:BJ7"/>
    <mergeCell ref="AM7:AN7"/>
    <mergeCell ref="AO7:AP7"/>
    <mergeCell ref="AQ7:AR7"/>
    <mergeCell ref="AS7:AT7"/>
    <mergeCell ref="AU7:AV7"/>
    <mergeCell ref="AW7:AX7"/>
    <mergeCell ref="AA7:AB7"/>
    <mergeCell ref="AC7:AD7"/>
    <mergeCell ref="AE7:AF7"/>
    <mergeCell ref="AG7:AH7"/>
    <mergeCell ref="AI7:AJ7"/>
    <mergeCell ref="AK7:AL7"/>
    <mergeCell ref="CC6:CD7"/>
    <mergeCell ref="CE6:CF7"/>
    <mergeCell ref="C7:D7"/>
    <mergeCell ref="E7:F7"/>
    <mergeCell ref="G7:H7"/>
    <mergeCell ref="I7:J7"/>
    <mergeCell ref="K7:L7"/>
    <mergeCell ref="M7:N7"/>
    <mergeCell ref="O7:P7"/>
    <mergeCell ref="Q7:R7"/>
    <mergeCell ref="AX2:AZ2"/>
    <mergeCell ref="A6:A8"/>
    <mergeCell ref="B6:B8"/>
    <mergeCell ref="C6:X6"/>
    <mergeCell ref="Y6:BH6"/>
    <mergeCell ref="BI6:CB6"/>
    <mergeCell ref="S7:T7"/>
    <mergeCell ref="U7:V7"/>
    <mergeCell ref="W7:X7"/>
    <mergeCell ref="Y7:Z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п.п. 10 пункту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Нестеренко Єлизавета Олегівна</dc:creator>
  <cp:lastModifiedBy>Нестеренко Єлизавета Олегівна</cp:lastModifiedBy>
  <dcterms:created xsi:type="dcterms:W3CDTF">2026-04-07T12:59:28Z</dcterms:created>
  <dcterms:modified xsi:type="dcterms:W3CDTF">2026-04-07T13:00:36Z</dcterms:modified>
</cp:coreProperties>
</file>