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0" yWindow="0" windowWidth="19440" windowHeight="11100"/>
  </bookViews>
  <sheets>
    <sheet name="Form" sheetId="1" r:id="flId1"/>
  </sheets>
  <definedNames>
    <definedName name="__FT1__">'Form'!$A$10:$AU$10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<sst xmlns="http://schemas.openxmlformats.org/spreadsheetml/2006/main" count="156" uniqueCount="112">
  <si>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</si>
  <si>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</si>
  <si>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</si>
  <si>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</si>
  <si>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</si>
  <si>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</si>
  <si>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</si>
  <si>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</si>
  <si>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</si>
  <si>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</si>
  <si>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</si>
  <si>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</si>
  <si>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</si>
  <si>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</si>
  <si>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</si>
  <si>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 xml:space="preserve">спрощений  підхід</t>
  </si>
  <si>
    <t>розріз не визначений</t>
  </si>
  <si>
    <t>Розподіл кредитів, наданих суб'єктам господарювання*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</si>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</sst>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scheme val="minor"/>
      <charset val="204"/>
    </font>
    <font>
      <sz val="9"/>
      <color theme="1"/>
      <name val="Calibri"/>
      <family val="2"/>
      <scheme val="minor"/>
      <charset val="204"/>
    </font>
  </fonts>
  <fills count="6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</fills>
  <borders count="8">
    <border/>
    <border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top style="thin">
        <color auto="1"/>
      </top>
      <bottom style="thin">
        <color auto="1"/>
      </bottom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2">
    <xf fontId="0" numFmtId="0" fillId="0" borderId="0"/>
    <xf fontId="9" numFmtId="0" fillId="0" borderId="0"/>
  </cellStyleXfs>
  <cellXfs count="37">
    <xf fontId="0" numFmtId="0" fillId="0" borderId="0" xfId="0"/>
    <xf applyFont="1" applyFill="1" fontId="0" numFmtId="0" fillId="0" borderId="0" xfId="0"/>
    <xf applyFont="1" applyFill="1" applyAlignment="1" fontId="1" numFmtId="0" fillId="0" borderId="0" xfId="0">
      <alignment wrapText="1"/>
    </xf>
    <xf applyFont="1" applyFill="1" applyBorder="1" applyAlignment="1" fontId="1" numFmtId="0" fillId="0" borderId="0" xfId="0">
      <alignment horizontal="center" wrapText="1"/>
    </xf>
    <xf applyFont="1" applyFill="1" applyBorder="1" applyAlignment="1" fontId="2" numFmtId="0" fillId="0" borderId="0" xfId="0">
      <alignment horizontal="right"/>
    </xf>
    <xf applyFont="1" applyFill="1" applyBorder="1" applyAlignment="1" fontId="1" numFmtId="0" fillId="0" borderId="1" xfId="0">
      <alignment horizontal="center" wrapText="1"/>
    </xf>
    <xf applyFont="1" applyFill="1" applyBorder="1" fontId="0" numFmtId="0" fillId="0" borderId="1" xfId="0"/>
    <xf applyFont="1" applyFill="1" applyBorder="1" applyAlignment="1" fontId="2" numFmtId="0" fillId="0" borderId="1" xfId="0">
      <alignment horizontal="right"/>
    </xf>
    <xf applyFont="1" applyFill="1" applyBorder="1" applyAlignment="1" fontId="3" numFmtId="0" fillId="0" borderId="0" xfId="0">
      <alignment horizontal="right"/>
    </xf>
    <xf applyNumberFormat="1" applyFont="1" applyFill="1" applyBorder="1" applyAlignment="1" fontId="6" numFmtId="1" fillId="0" borderId="2" xfId="0">
      <alignment vertical="center" wrapText="1"/>
    </xf>
    <xf applyNumberFormat="1" applyFont="1" applyBorder="1" applyAlignment="1" fontId="5" numFmtId="49" fillId="0" borderId="2" xfId="0">
      <alignment horizontal="left" vertical="center" wrapText="1"/>
    </xf>
    <xf applyNumberFormat="1" applyFont="1" applyBorder="1" applyAlignment="1" fontId="5" numFmtId="3" fillId="0" borderId="2" xfId="0">
      <alignment horizontal="right" vertical="center"/>
    </xf>
    <xf applyFont="1" applyFill="1" applyBorder="1" fontId="8" numFmtId="0" fillId="3" borderId="1" xfId="0"/>
    <xf applyFill="1" applyBorder="1" fontId="0" numFmtId="0" fillId="4" borderId="2" xfId="0"/>
    <xf applyFill="1" applyBorder="1" fontId="0" numFmtId="0" fillId="5" borderId="6" xfId="0"/>
    <xf applyFill="1" applyBorder="1" fontId="0" numFmtId="0" fillId="4" borderId="3" xfId="0"/>
    <xf applyFill="1" applyBorder="1" fontId="0" numFmtId="0" fillId="4" borderId="4" xfId="0"/>
    <xf applyFill="1" applyBorder="1" fontId="0" numFmtId="0" fillId="5" borderId="2" xfId="0"/>
    <xf applyFill="1" applyBorder="1" applyAlignment="1" fontId="0" numFmtId="0" fillId="5" borderId="2" xfId="0">
      <alignment wrapText="1"/>
    </xf>
    <xf applyFont="1" applyFill="1" applyBorder="1" applyAlignment="1" fontId="6" numFmtId="0" fillId="0" borderId="2" xfId="0">
      <alignment horizontal="center"/>
    </xf>
    <xf applyNumberFormat="1" applyFont="1" applyFill="1" applyBorder="1" applyAlignment="1" fontId="10" numFmtId="4" fillId="2" borderId="2" xfId="1">
      <alignment horizontal="center" vertical="center" wrapText="1"/>
    </xf>
    <xf applyNumberFormat="1" applyFont="1" applyFill="1" applyAlignment="1" fontId="7" numFmtId="14" fillId="0" borderId="0" xfId="0">
      <alignment horizontal="center" vertical="center" wrapText="1"/>
    </xf>
    <xf applyNumberFormat="1" applyFont="1" applyFill="1" applyAlignment="1" fontId="7" numFmtId="14" fillId="0" borderId="0" xfId="0">
      <alignment horizontal="left" vertical="center" wrapText="1"/>
    </xf>
    <xf applyFont="1" applyFill="1" applyBorder="1" applyAlignment="1" fontId="12" numFmtId="0" fillId="0" borderId="2" xfId="0">
      <alignment vertical="center"/>
    </xf>
    <xf applyFont="1" applyFill="1" fontId="11" numFmtId="0" fillId="0" borderId="0" xfId="0"/>
    <xf applyNumberFormat="1" applyFont="1" applyFill="1" applyAlignment="1" fontId="0" numFmtId="22" fillId="0" borderId="0" xfId="0">
      <alignment horizontal="left"/>
    </xf>
    <xf applyFont="1" applyFill="1" applyAlignment="1" fontId="4" numFmtId="0" fillId="0" borderId="0" xfId="0">
      <alignment horizontal="left" vertical="top" wrapText="1"/>
    </xf>
    <xf applyFont="1" applyFill="1" applyBorder="1" applyAlignment="1" fontId="6" numFmtId="0" fillId="2" borderId="2" xfId="0">
      <alignment horizontal="center" vertical="center"/>
    </xf>
    <xf applyFont="1" applyFill="1" applyBorder="1" applyAlignment="1" fontId="6" numFmtId="0" fillId="2" borderId="2" xfId="0">
      <alignment horizontal="center" vertical="center" wrapText="1"/>
    </xf>
    <xf applyNumberFormat="1" applyFont="1" applyFill="1" applyBorder="1" applyAlignment="1" fontId="6" numFmtId="49" fillId="2" borderId="2" xfId="0">
      <alignment horizontal="center" vertical="center" wrapText="1"/>
    </xf>
    <xf applyNumberFormat="1" applyFont="1" applyFill="1" applyBorder="1" applyAlignment="1" fontId="10" numFmtId="4" fillId="2" borderId="2" xfId="1">
      <alignment horizontal="center" wrapText="1"/>
    </xf>
    <xf applyNumberFormat="1" applyFont="1" applyFill="1" applyBorder="1" applyAlignment="1" fontId="10" numFmtId="4" fillId="2" borderId="7" xfId="1">
      <alignment horizontal="center" wrapText="1"/>
    </xf>
    <xf applyNumberFormat="1" applyFont="1" applyFill="1" applyBorder="1" applyAlignment="1" fontId="10" numFmtId="4" fillId="2" borderId="5" xfId="1">
      <alignment horizontal="center" wrapText="1"/>
    </xf>
    <xf applyNumberFormat="1" applyFont="1" applyFill="1" applyBorder="1" applyAlignment="1" fontId="10" numFmtId="4" fillId="2" borderId="6" xfId="1">
      <alignment horizontal="center" wrapText="1"/>
    </xf>
    <xf applyFont="1" applyFill="1" applyAlignment="1" fontId="7" numFmtId="0" fillId="0" borderId="0" xfId="0">
      <alignment horizontal="right" vertical="center" wrapText="1"/>
    </xf>
    <xf applyFont="1" applyFill="1" applyAlignment="1" fontId="7" numFmtId="0" fillId="0" borderId="0" xfId="0">
      <alignment horizontal="left" vertical="center" wrapText="1"/>
    </xf>
    <xf applyNumberFormat="1" applyFont="1" applyFill="1" applyBorder="1" applyAlignment="1" fontId="10" numFmtId="4" fillId="2" borderId="2" xfId="1">
      <alignment horizontal="center" vertical="center" wrapText="1"/>
    </xf>
  </cellXfs>
  <cellStyles count="2">
    <cellStyle name="Normal" xfId="0" builtinId="0"/>
    <cellStyle name="Обычный 3" xfId="1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101"/>
  <sheetViews>
    <sheetView tabSelected="1" topLeftCell="A1" workbookViewId="0"/>
  </sheetViews>
  <sheetFormatPr defaultColWidth="9.140625" defaultRowHeight="1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>
      <c r="B1" s="25">
        <v>46097.4989317014</v>
      </c>
      <c r="C1" s="25"/>
    </row>
    <row r="2" ht="15.75" customHeight="1">
      <c r="B2" s="35" t="s">
        <v>17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ht="31.5">
      <c r="B3" s="34" t="s">
        <v>9</v>
      </c>
      <c r="C3" s="34"/>
      <c r="D3" s="21">
        <v>46082</v>
      </c>
      <c r="E3" s="22" t="s">
        <v>19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2" customHeight="1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ht="12" customHeight="1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ht="13.5" customHeight="1">
      <c r="B6" s="27" t="s">
        <v>2</v>
      </c>
      <c r="C6" s="28" t="s">
        <v>3</v>
      </c>
      <c r="D6" s="29" t="s">
        <v>4</v>
      </c>
      <c r="E6" s="27" t="s">
        <v>5</v>
      </c>
      <c r="F6" s="30" t="s">
        <v>10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 t="s">
        <v>11</v>
      </c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ht="15.75" customHeight="1">
      <c r="B7" s="27"/>
      <c r="C7" s="28"/>
      <c r="D7" s="29"/>
      <c r="E7" s="27"/>
      <c r="F7" s="36" t="s">
        <v>6</v>
      </c>
      <c r="G7" s="36" t="s">
        <v>7</v>
      </c>
      <c r="H7" s="36" t="s">
        <v>8</v>
      </c>
      <c r="I7" s="30" t="s">
        <v>12</v>
      </c>
      <c r="J7" s="30"/>
      <c r="K7" s="30"/>
      <c r="L7" s="30" t="s">
        <v>13</v>
      </c>
      <c r="M7" s="30"/>
      <c r="N7" s="30"/>
      <c r="O7" s="30" t="s">
        <v>14</v>
      </c>
      <c r="P7" s="30"/>
      <c r="Q7" s="30"/>
      <c r="R7" s="31" t="s">
        <v>20</v>
      </c>
      <c r="S7" s="32"/>
      <c r="T7" s="33"/>
      <c r="U7" s="31" t="s">
        <v>15</v>
      </c>
      <c r="V7" s="32"/>
      <c r="W7" s="33"/>
      <c r="X7" s="30" t="s">
        <v>16</v>
      </c>
      <c r="Y7" s="30"/>
      <c r="Z7" s="30"/>
      <c r="AA7" s="36" t="s">
        <v>6</v>
      </c>
      <c r="AB7" s="36" t="s">
        <v>7</v>
      </c>
      <c r="AC7" s="36" t="s">
        <v>8</v>
      </c>
      <c r="AD7" s="30" t="s">
        <v>12</v>
      </c>
      <c r="AE7" s="30"/>
      <c r="AF7" s="30"/>
      <c r="AG7" s="30" t="s">
        <v>13</v>
      </c>
      <c r="AH7" s="30"/>
      <c r="AI7" s="30"/>
      <c r="AJ7" s="30" t="s">
        <v>14</v>
      </c>
      <c r="AK7" s="30"/>
      <c r="AL7" s="30"/>
      <c r="AM7" s="31" t="s">
        <v>21</v>
      </c>
      <c r="AN7" s="32"/>
      <c r="AO7" s="33"/>
      <c r="AP7" s="31" t="s">
        <v>15</v>
      </c>
      <c r="AQ7" s="32"/>
      <c r="AR7" s="33"/>
      <c r="AS7" s="30" t="s">
        <v>16</v>
      </c>
      <c r="AT7" s="30"/>
      <c r="AU7" s="30"/>
    </row>
    <row r="8" ht="25.5" customHeight="1">
      <c r="B8" s="27"/>
      <c r="C8" s="28"/>
      <c r="D8" s="29"/>
      <c r="E8" s="27"/>
      <c r="F8" s="36"/>
      <c r="G8" s="36"/>
      <c r="H8" s="36"/>
      <c r="I8" s="20" t="s">
        <v>6</v>
      </c>
      <c r="J8" s="20" t="s">
        <v>7</v>
      </c>
      <c r="K8" s="20" t="s">
        <v>8</v>
      </c>
      <c r="L8" s="20" t="s">
        <v>6</v>
      </c>
      <c r="M8" s="20" t="s">
        <v>7</v>
      </c>
      <c r="N8" s="20" t="s">
        <v>8</v>
      </c>
      <c r="O8" s="20" t="s">
        <v>6</v>
      </c>
      <c r="P8" s="20" t="s">
        <v>7</v>
      </c>
      <c r="Q8" s="20" t="s">
        <v>8</v>
      </c>
      <c r="R8" s="20" t="s">
        <v>6</v>
      </c>
      <c r="S8" s="20" t="s">
        <v>7</v>
      </c>
      <c r="T8" s="20" t="s">
        <v>8</v>
      </c>
      <c r="U8" s="20" t="s">
        <v>6</v>
      </c>
      <c r="V8" s="20" t="s">
        <v>7</v>
      </c>
      <c r="W8" s="20" t="s">
        <v>8</v>
      </c>
      <c r="X8" s="20" t="s">
        <v>6</v>
      </c>
      <c r="Y8" s="20" t="s">
        <v>7</v>
      </c>
      <c r="Z8" s="20" t="s">
        <v>8</v>
      </c>
      <c r="AA8" s="36"/>
      <c r="AB8" s="36"/>
      <c r="AC8" s="36"/>
      <c r="AD8" s="20" t="s">
        <v>6</v>
      </c>
      <c r="AE8" s="20" t="s">
        <v>7</v>
      </c>
      <c r="AF8" s="20" t="s">
        <v>8</v>
      </c>
      <c r="AG8" s="20" t="s">
        <v>6</v>
      </c>
      <c r="AH8" s="20" t="s">
        <v>7</v>
      </c>
      <c r="AI8" s="20" t="s">
        <v>8</v>
      </c>
      <c r="AJ8" s="20" t="s">
        <v>6</v>
      </c>
      <c r="AK8" s="20" t="s">
        <v>7</v>
      </c>
      <c r="AL8" s="20" t="s">
        <v>8</v>
      </c>
      <c r="AM8" s="20" t="s">
        <v>6</v>
      </c>
      <c r="AN8" s="20" t="s">
        <v>7</v>
      </c>
      <c r="AO8" s="20" t="s">
        <v>8</v>
      </c>
      <c r="AP8" s="20" t="s">
        <v>6</v>
      </c>
      <c r="AQ8" s="20" t="s">
        <v>7</v>
      </c>
      <c r="AR8" s="20" t="s">
        <v>8</v>
      </c>
      <c r="AS8" s="20" t="s">
        <v>6</v>
      </c>
      <c r="AT8" s="20" t="s">
        <v>7</v>
      </c>
      <c r="AU8" s="20" t="s">
        <v>8</v>
      </c>
    </row>
    <row r="9" ht="12" customHeight="1">
      <c r="B9" s="19">
        <v>1</v>
      </c>
      <c r="C9" s="19">
        <v>2</v>
      </c>
      <c r="D9" s="19">
        <v>3</v>
      </c>
      <c r="E9" s="19">
        <v>4</v>
      </c>
      <c r="F9" s="19">
        <v>5</v>
      </c>
      <c r="G9" s="19">
        <v>6</v>
      </c>
      <c r="H9" s="19">
        <v>7</v>
      </c>
      <c r="I9" s="19">
        <v>8</v>
      </c>
      <c r="J9" s="19">
        <v>9</v>
      </c>
      <c r="K9" s="19">
        <v>10</v>
      </c>
      <c r="L9" s="19">
        <v>11</v>
      </c>
      <c r="M9" s="19">
        <v>12</v>
      </c>
      <c r="N9" s="19">
        <v>13</v>
      </c>
      <c r="O9" s="19">
        <v>14</v>
      </c>
      <c r="P9" s="19">
        <v>15</v>
      </c>
      <c r="Q9" s="19">
        <v>16</v>
      </c>
      <c r="R9" s="19">
        <v>17</v>
      </c>
      <c r="S9" s="19">
        <v>18</v>
      </c>
      <c r="T9" s="19">
        <v>19</v>
      </c>
      <c r="U9" s="19">
        <v>20</v>
      </c>
      <c r="V9" s="19">
        <v>21</v>
      </c>
      <c r="W9" s="19">
        <v>22</v>
      </c>
      <c r="X9" s="19">
        <v>23</v>
      </c>
      <c r="Y9" s="19">
        <v>24</v>
      </c>
      <c r="Z9" s="19">
        <v>25</v>
      </c>
      <c r="AA9" s="19">
        <v>26</v>
      </c>
      <c r="AB9" s="19">
        <v>27</v>
      </c>
      <c r="AC9" s="19">
        <v>28</v>
      </c>
      <c r="AD9" s="19">
        <v>29</v>
      </c>
      <c r="AE9" s="19">
        <v>30</v>
      </c>
      <c r="AF9" s="19">
        <v>31</v>
      </c>
      <c r="AG9" s="19">
        <v>32</v>
      </c>
      <c r="AH9" s="19">
        <v>33</v>
      </c>
      <c r="AI9" s="19">
        <v>34</v>
      </c>
      <c r="AJ9" s="19">
        <v>35</v>
      </c>
      <c r="AK9" s="19">
        <v>36</v>
      </c>
      <c r="AL9" s="19">
        <v>37</v>
      </c>
      <c r="AM9" s="19">
        <v>38</v>
      </c>
      <c r="AN9" s="19">
        <v>39</v>
      </c>
      <c r="AO9" s="19">
        <v>40</v>
      </c>
      <c r="AP9" s="19">
        <v>41</v>
      </c>
      <c r="AQ9" s="19">
        <v>42</v>
      </c>
      <c r="AR9" s="19">
        <v>43</v>
      </c>
      <c r="AS9" s="19">
        <v>44</v>
      </c>
      <c r="AT9" s="19">
        <v>45</v>
      </c>
      <c r="AU9" s="19">
        <v>46</v>
      </c>
    </row>
    <row r="10" ht="24">
      <c r="A10" s="24" t="s">
        <v>111</v>
      </c>
      <c r="B10" s="10">
        <v>1</v>
      </c>
      <c r="C10" s="23" t="str">
        <f>MID(A10,4,14)</f>
        <v xml:space="preserve"> 6 АТ ОЩАДБАНК</v>
      </c>
      <c r="D10" s="9" t="str">
        <f>IF(OR(MID(A10,1,2)="ZZ",MID(A10,1,2)="YY"),"Інше",MID(A10,1,2))</f>
        <v>01</v>
      </c>
      <c r="E10" s="9" t="str">
        <f>MID(A10,19,200)</f>
        <v>Сільське господарство, мисливство та надання пов'язаних із ними послуг</v>
      </c>
      <c r="F10" s="11">
        <v>19467737.44253</v>
      </c>
      <c r="G10" s="11">
        <v>16827817.00543</v>
      </c>
      <c r="H10" s="11">
        <v>2639920.4371</v>
      </c>
      <c r="I10" s="11">
        <v>17786146.96309</v>
      </c>
      <c r="J10" s="11">
        <v>15189910.76618</v>
      </c>
      <c r="K10" s="11">
        <v>2596236.19691</v>
      </c>
      <c r="L10" s="11">
        <v>103346.9675</v>
      </c>
      <c r="M10" s="11">
        <v>103346.9675</v>
      </c>
      <c r="N10" s="11">
        <v>0</v>
      </c>
      <c r="O10" s="11">
        <v>1576123.67415</v>
      </c>
      <c r="P10" s="11">
        <v>1532439.43396</v>
      </c>
      <c r="Q10" s="11">
        <v>43684.24019</v>
      </c>
      <c r="R10" s="11">
        <v>2119.83779</v>
      </c>
      <c r="S10" s="11">
        <v>2119.83779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-1195278.99581</v>
      </c>
      <c r="AB10" s="11">
        <v>-1171427.48965</v>
      </c>
      <c r="AC10" s="11">
        <v>-23851.50616</v>
      </c>
      <c r="AD10" s="11">
        <v>121947.02198</v>
      </c>
      <c r="AE10" s="11">
        <v>114131.61392</v>
      </c>
      <c r="AF10" s="11">
        <v>7815.40806</v>
      </c>
      <c r="AG10" s="11">
        <v>8916.18196</v>
      </c>
      <c r="AH10" s="11">
        <v>8916.18196</v>
      </c>
      <c r="AI10" s="11">
        <v>0</v>
      </c>
      <c r="AJ10" s="11">
        <v>1076017.68074</v>
      </c>
      <c r="AK10" s="11">
        <v>1059981.58264</v>
      </c>
      <c r="AL10" s="11">
        <v>16036.0981</v>
      </c>
      <c r="AM10" s="11">
        <v>-11601.88887</v>
      </c>
      <c r="AN10" s="11">
        <v>-11601.88887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ht="24">
      <c r="A11" s="24" t="s">
        <v>110</v>
      </c>
      <c r="B11" s="10">
        <v>2</v>
      </c>
      <c r="C11" s="23" t="str">
        <f>MID(A11,4,14)</f>
        <v xml:space="preserve"> 6 АТ ОЩАДБАНК</v>
      </c>
      <c r="D11" s="9" t="str">
        <f>IF(OR(MID(A11,1,2)="ZZ",MID(A11,1,2)="YY"),"Інше",MID(A11,1,2))</f>
        <v>02</v>
      </c>
      <c r="E11" s="9" t="str">
        <f>MID(A11,19,200)</f>
        <v>Лісове господарство та лісозаготівлі</v>
      </c>
      <c r="F11" s="11">
        <v>37338.10035</v>
      </c>
      <c r="G11" s="11">
        <v>37338.10035</v>
      </c>
      <c r="H11" s="11">
        <v>0</v>
      </c>
      <c r="I11" s="11">
        <v>37328.616</v>
      </c>
      <c r="J11" s="11">
        <v>37328.616</v>
      </c>
      <c r="K11" s="11">
        <v>0</v>
      </c>
      <c r="L11" s="11">
        <v>0</v>
      </c>
      <c r="M11" s="11">
        <v>0</v>
      </c>
      <c r="N11" s="11">
        <v>0</v>
      </c>
      <c r="O11" s="11">
        <v>9.48435</v>
      </c>
      <c r="P11" s="11">
        <v>9.48435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-358.261</v>
      </c>
      <c r="AB11" s="11">
        <v>-358.261</v>
      </c>
      <c r="AC11" s="11">
        <v>0</v>
      </c>
      <c r="AD11" s="11">
        <v>348.77665</v>
      </c>
      <c r="AE11" s="11">
        <v>348.77665</v>
      </c>
      <c r="AF11" s="11">
        <v>0</v>
      </c>
      <c r="AG11" s="11">
        <v>0</v>
      </c>
      <c r="AH11" s="11">
        <v>0</v>
      </c>
      <c r="AI11" s="11">
        <v>0</v>
      </c>
      <c r="AJ11" s="11">
        <v>9.48435</v>
      </c>
      <c r="AK11" s="11">
        <v>9.48435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ht="24">
      <c r="A12" s="24" t="s">
        <v>109</v>
      </c>
      <c r="B12" s="10">
        <v>3</v>
      </c>
      <c r="C12" s="23" t="str">
        <f>MID(A12,4,14)</f>
        <v xml:space="preserve"> 6 АТ ОЩАДБАНК</v>
      </c>
      <c r="D12" s="9" t="str">
        <f>IF(OR(MID(A12,1,2)="ZZ",MID(A12,1,2)="YY"),"Інше",MID(A12,1,2))</f>
        <v>03</v>
      </c>
      <c r="E12" s="9" t="str">
        <f>MID(A12,19,200)</f>
        <v>Рибне господарство</v>
      </c>
      <c r="F12" s="11">
        <v>12422.54808</v>
      </c>
      <c r="G12" s="11">
        <v>12422.54808</v>
      </c>
      <c r="H12" s="11">
        <v>0</v>
      </c>
      <c r="I12" s="11">
        <v>8925.6397</v>
      </c>
      <c r="J12" s="11">
        <v>8925.6397</v>
      </c>
      <c r="K12" s="11">
        <v>0</v>
      </c>
      <c r="L12" s="11">
        <v>0</v>
      </c>
      <c r="M12" s="11">
        <v>0</v>
      </c>
      <c r="N12" s="11">
        <v>0</v>
      </c>
      <c r="O12" s="11">
        <v>3496.90838</v>
      </c>
      <c r="P12" s="11">
        <v>3496.90838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-3576.37833</v>
      </c>
      <c r="AB12" s="11">
        <v>-3576.37833</v>
      </c>
      <c r="AC12" s="11">
        <v>0</v>
      </c>
      <c r="AD12" s="11">
        <v>79.46995</v>
      </c>
      <c r="AE12" s="11">
        <v>79.46995</v>
      </c>
      <c r="AF12" s="11">
        <v>0</v>
      </c>
      <c r="AG12" s="11">
        <v>0</v>
      </c>
      <c r="AH12" s="11">
        <v>0</v>
      </c>
      <c r="AI12" s="11">
        <v>0</v>
      </c>
      <c r="AJ12" s="11">
        <v>3496.90838</v>
      </c>
      <c r="AK12" s="11">
        <v>3496.90838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ht="24">
      <c r="A13" s="24" t="s">
        <v>108</v>
      </c>
      <c r="B13" s="10">
        <v>4</v>
      </c>
      <c r="C13" s="23" t="str">
        <f>MID(A13,4,14)</f>
        <v xml:space="preserve"> 6 АТ ОЩАДБАНК</v>
      </c>
      <c r="D13" s="9" t="str">
        <f>IF(OR(MID(A13,1,2)="ZZ",MID(A13,1,2)="YY"),"Інше",MID(A13,1,2))</f>
        <v>05</v>
      </c>
      <c r="E13" s="9" t="str">
        <f>MID(A13,19,200)</f>
        <v>Добування кам'яного та бурого вугілля</v>
      </c>
      <c r="F13" s="11">
        <v>1079.24378</v>
      </c>
      <c r="G13" s="11">
        <v>1079.24378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1079.24378</v>
      </c>
      <c r="P13" s="11">
        <v>1079.24378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-1079.24378</v>
      </c>
      <c r="AB13" s="11">
        <v>-1079.24378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1079.24378</v>
      </c>
      <c r="AK13" s="11">
        <v>1079.24378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ht="24">
      <c r="A14" s="24" t="s">
        <v>107</v>
      </c>
      <c r="B14" s="10">
        <v>5</v>
      </c>
      <c r="C14" s="23" t="str">
        <f>MID(A14,4,14)</f>
        <v xml:space="preserve"> 6 АТ ОЩАДБАНК</v>
      </c>
      <c r="D14" s="9" t="str">
        <f>IF(OR(MID(A14,1,2)="ZZ",MID(A14,1,2)="YY"),"Інше",MID(A14,1,2))</f>
        <v>06</v>
      </c>
      <c r="E14" s="9" t="str">
        <f>MID(A14,19,200)</f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ht="24">
      <c r="A15" s="24" t="s">
        <v>106</v>
      </c>
      <c r="B15" s="10">
        <v>6</v>
      </c>
      <c r="C15" s="23" t="str">
        <f>MID(A15,4,14)</f>
        <v xml:space="preserve"> 6 АТ ОЩАДБАНК</v>
      </c>
      <c r="D15" s="9" t="str">
        <f>IF(OR(MID(A15,1,2)="ZZ",MID(A15,1,2)="YY"),"Інше",MID(A15,1,2))</f>
        <v>07</v>
      </c>
      <c r="E15" s="9" t="str">
        <f>MID(A15,19,200)</f>
        <v>Добування металевих руд</v>
      </c>
      <c r="F15" s="11">
        <v>599865.83797</v>
      </c>
      <c r="G15" s="11">
        <v>0</v>
      </c>
      <c r="H15" s="11">
        <v>599865.83797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599865.83797</v>
      </c>
      <c r="S15" s="11">
        <v>0</v>
      </c>
      <c r="T15" s="11">
        <v>599865.83797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-563117.52693</v>
      </c>
      <c r="AB15" s="11">
        <v>0</v>
      </c>
      <c r="AC15" s="11">
        <v>-563117.52693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563117.52693</v>
      </c>
      <c r="AN15" s="11">
        <v>0</v>
      </c>
      <c r="AO15" s="11">
        <v>563117.52693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ht="24">
      <c r="A16" s="24" t="s">
        <v>105</v>
      </c>
      <c r="B16" s="10">
        <v>7</v>
      </c>
      <c r="C16" s="23" t="str">
        <f>MID(A16,4,14)</f>
        <v xml:space="preserve"> 6 АТ ОЩАДБАНК</v>
      </c>
      <c r="D16" s="9" t="str">
        <f>IF(OR(MID(A16,1,2)="ZZ",MID(A16,1,2)="YY"),"Інше",MID(A16,1,2))</f>
        <v>08</v>
      </c>
      <c r="E16" s="9" t="str">
        <f>MID(A16,19,200)</f>
        <v>Добування інших корисних копалин та розроблення кар'єрів</v>
      </c>
      <c r="F16" s="11">
        <v>239569.07034</v>
      </c>
      <c r="G16" s="11">
        <v>239569.07034</v>
      </c>
      <c r="H16" s="11">
        <v>0</v>
      </c>
      <c r="I16" s="11">
        <v>11808.54456</v>
      </c>
      <c r="J16" s="11">
        <v>11808.54456</v>
      </c>
      <c r="K16" s="11">
        <v>0</v>
      </c>
      <c r="L16" s="11">
        <v>86.45034</v>
      </c>
      <c r="M16" s="11">
        <v>86.45034</v>
      </c>
      <c r="N16" s="11">
        <v>0</v>
      </c>
      <c r="O16" s="11">
        <v>227674.07544</v>
      </c>
      <c r="P16" s="11">
        <v>227674.07544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-165149.05681</v>
      </c>
      <c r="AB16" s="11">
        <v>-165149.05681</v>
      </c>
      <c r="AC16" s="11">
        <v>0</v>
      </c>
      <c r="AD16" s="11">
        <v>173.77501</v>
      </c>
      <c r="AE16" s="11">
        <v>173.77501</v>
      </c>
      <c r="AF16" s="11">
        <v>0</v>
      </c>
      <c r="AG16" s="11">
        <v>0</v>
      </c>
      <c r="AH16" s="11">
        <v>0</v>
      </c>
      <c r="AI16" s="11">
        <v>0</v>
      </c>
      <c r="AJ16" s="11">
        <v>164975.2818</v>
      </c>
      <c r="AK16" s="11">
        <v>164975.2818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ht="24">
      <c r="A17" s="24" t="s">
        <v>104</v>
      </c>
      <c r="B17" s="10">
        <v>8</v>
      </c>
      <c r="C17" s="23" t="str">
        <f>MID(A17,4,14)</f>
        <v xml:space="preserve"> 6 АТ ОЩАДБАНК</v>
      </c>
      <c r="D17" s="9" t="str">
        <f>IF(OR(MID(A17,1,2)="ZZ",MID(A17,1,2)="YY"),"Інше",MID(A17,1,2))</f>
        <v>09</v>
      </c>
      <c r="E17" s="9" t="str">
        <f>MID(A17,19,200)</f>
        <v>Надання допоміжних послуг у сфері добувної промисловості та розроблення кар'єрів</v>
      </c>
      <c r="F17" s="11">
        <v>20289.35409</v>
      </c>
      <c r="G17" s="11">
        <v>20289.35409</v>
      </c>
      <c r="H17" s="11">
        <v>0</v>
      </c>
      <c r="I17" s="11">
        <v>20289.35409</v>
      </c>
      <c r="J17" s="11">
        <v>20289.35409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-720.23304</v>
      </c>
      <c r="AB17" s="11">
        <v>-720.23304</v>
      </c>
      <c r="AC17" s="11">
        <v>0</v>
      </c>
      <c r="AD17" s="11">
        <v>720.23304</v>
      </c>
      <c r="AE17" s="11">
        <v>720.23304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ht="24">
      <c r="A18" s="24" t="s">
        <v>103</v>
      </c>
      <c r="B18" s="10">
        <v>9</v>
      </c>
      <c r="C18" s="23" t="str">
        <f>MID(A18,4,14)</f>
        <v xml:space="preserve"> 6 АТ ОЩАДБАНК</v>
      </c>
      <c r="D18" s="9" t="str">
        <f>IF(OR(MID(A18,1,2)="ZZ",MID(A18,1,2)="YY"),"Інше",MID(A18,1,2))</f>
        <v>10</v>
      </c>
      <c r="E18" s="9" t="str">
        <f>MID(A18,19,200)</f>
        <v>Виробництво харчових продуктів</v>
      </c>
      <c r="F18" s="11">
        <v>4614077.07798</v>
      </c>
      <c r="G18" s="11">
        <v>3442513.92581</v>
      </c>
      <c r="H18" s="11">
        <v>1171563.15217</v>
      </c>
      <c r="I18" s="11">
        <v>4323165.94288</v>
      </c>
      <c r="J18" s="11">
        <v>3377086.2754</v>
      </c>
      <c r="K18" s="11">
        <v>946079.66748</v>
      </c>
      <c r="L18" s="11">
        <v>808.38281</v>
      </c>
      <c r="M18" s="11">
        <v>808.38281</v>
      </c>
      <c r="N18" s="11">
        <v>0</v>
      </c>
      <c r="O18" s="11">
        <v>259130.53805</v>
      </c>
      <c r="P18" s="11">
        <v>33647.05336</v>
      </c>
      <c r="Q18" s="11">
        <v>225483.48469</v>
      </c>
      <c r="R18" s="11">
        <v>30972.21424</v>
      </c>
      <c r="S18" s="11">
        <v>30972.21424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-103559.96231</v>
      </c>
      <c r="AB18" s="11">
        <v>24565.52459</v>
      </c>
      <c r="AC18" s="11">
        <v>-128125.4869</v>
      </c>
      <c r="AD18" s="11">
        <v>23129.83195</v>
      </c>
      <c r="AE18" s="11">
        <v>19181.37508</v>
      </c>
      <c r="AF18" s="11">
        <v>3948.45687</v>
      </c>
      <c r="AG18" s="11">
        <v>241.42259</v>
      </c>
      <c r="AH18" s="11">
        <v>241.42259</v>
      </c>
      <c r="AI18" s="11">
        <v>0</v>
      </c>
      <c r="AJ18" s="11">
        <v>154238.87001</v>
      </c>
      <c r="AK18" s="11">
        <v>30061.83998</v>
      </c>
      <c r="AL18" s="11">
        <v>124177.03003</v>
      </c>
      <c r="AM18" s="11">
        <v>-74050.16224</v>
      </c>
      <c r="AN18" s="11">
        <v>-74050.16224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ht="24">
      <c r="A19" s="24" t="s">
        <v>102</v>
      </c>
      <c r="B19" s="10">
        <v>10</v>
      </c>
      <c r="C19" s="23" t="str">
        <f>MID(A19,4,14)</f>
        <v xml:space="preserve"> 6 АТ ОЩАДБАНК</v>
      </c>
      <c r="D19" s="9" t="str">
        <f>IF(OR(MID(A19,1,2)="ZZ",MID(A19,1,2)="YY"),"Інше",MID(A19,1,2))</f>
        <v>11</v>
      </c>
      <c r="E19" s="9" t="str">
        <f>MID(A19,19,200)</f>
        <v>Виробництво напоїв</v>
      </c>
      <c r="F19" s="11">
        <v>20946.54062</v>
      </c>
      <c r="G19" s="11">
        <v>20946.54062</v>
      </c>
      <c r="H19" s="11">
        <v>0</v>
      </c>
      <c r="I19" s="11">
        <v>16861.20858</v>
      </c>
      <c r="J19" s="11">
        <v>16861.20858</v>
      </c>
      <c r="K19" s="11">
        <v>0</v>
      </c>
      <c r="L19" s="11">
        <v>0</v>
      </c>
      <c r="M19" s="11">
        <v>0</v>
      </c>
      <c r="N19" s="11">
        <v>0</v>
      </c>
      <c r="O19" s="11">
        <v>4085.33204</v>
      </c>
      <c r="P19" s="11">
        <v>4085.33204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-4132.56599</v>
      </c>
      <c r="AB19" s="11">
        <v>-4132.56599</v>
      </c>
      <c r="AC19" s="11">
        <v>0</v>
      </c>
      <c r="AD19" s="11">
        <v>47.77673</v>
      </c>
      <c r="AE19" s="11">
        <v>47.77673</v>
      </c>
      <c r="AF19" s="11">
        <v>0</v>
      </c>
      <c r="AG19" s="11">
        <v>0</v>
      </c>
      <c r="AH19" s="11">
        <v>0</v>
      </c>
      <c r="AI19" s="11">
        <v>0</v>
      </c>
      <c r="AJ19" s="11">
        <v>4084.78926</v>
      </c>
      <c r="AK19" s="11">
        <v>4084.78926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ht="24">
      <c r="A20" s="24" t="s">
        <v>101</v>
      </c>
      <c r="B20" s="10">
        <v>11</v>
      </c>
      <c r="C20" s="23" t="str">
        <f>MID(A20,4,14)</f>
        <v xml:space="preserve"> 6 АТ ОЩАДБАНК</v>
      </c>
      <c r="D20" s="9" t="str">
        <f>IF(OR(MID(A20,1,2)="ZZ",MID(A20,1,2)="YY"),"Інше",MID(A20,1,2))</f>
        <v>12</v>
      </c>
      <c r="E20" s="9" t="str">
        <f>MID(A20,19,200)</f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ht="24">
      <c r="A21" s="24" t="s">
        <v>100</v>
      </c>
      <c r="B21" s="10">
        <v>12</v>
      </c>
      <c r="C21" s="23" t="str">
        <f>MID(A21,4,14)</f>
        <v xml:space="preserve"> 6 АТ ОЩАДБАНК</v>
      </c>
      <c r="D21" s="9" t="str">
        <f>IF(OR(MID(A21,1,2)="ZZ",MID(A21,1,2)="YY"),"Інше",MID(A21,1,2))</f>
        <v>13</v>
      </c>
      <c r="E21" s="9" t="str">
        <f>MID(A21,19,200)</f>
        <v>Текстильне виробництво</v>
      </c>
      <c r="F21" s="11">
        <v>131428.73938</v>
      </c>
      <c r="G21" s="11">
        <v>131428.73938</v>
      </c>
      <c r="H21" s="11">
        <v>0</v>
      </c>
      <c r="I21" s="11">
        <v>125817.17908</v>
      </c>
      <c r="J21" s="11">
        <v>125817.17908</v>
      </c>
      <c r="K21" s="11">
        <v>0</v>
      </c>
      <c r="L21" s="11">
        <v>2081.88863</v>
      </c>
      <c r="M21" s="11">
        <v>2081.88863</v>
      </c>
      <c r="N21" s="11">
        <v>0</v>
      </c>
      <c r="O21" s="11">
        <v>3529.67167</v>
      </c>
      <c r="P21" s="11">
        <v>3529.67167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-3548.73075</v>
      </c>
      <c r="AB21" s="11">
        <v>-3548.73075</v>
      </c>
      <c r="AC21" s="11">
        <v>0</v>
      </c>
      <c r="AD21" s="11">
        <v>1839.80117</v>
      </c>
      <c r="AE21" s="11">
        <v>1839.80117</v>
      </c>
      <c r="AF21" s="11">
        <v>0</v>
      </c>
      <c r="AG21" s="11">
        <v>42.50486</v>
      </c>
      <c r="AH21" s="11">
        <v>42.50486</v>
      </c>
      <c r="AI21" s="11">
        <v>0</v>
      </c>
      <c r="AJ21" s="11">
        <v>1666.42472</v>
      </c>
      <c r="AK21" s="11">
        <v>1666.42472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ht="24">
      <c r="A22" s="24" t="s">
        <v>99</v>
      </c>
      <c r="B22" s="10">
        <v>13</v>
      </c>
      <c r="C22" s="23" t="str">
        <f>MID(A22,4,14)</f>
        <v xml:space="preserve"> 6 АТ ОЩАДБАНК</v>
      </c>
      <c r="D22" s="9" t="str">
        <f>IF(OR(MID(A22,1,2)="ZZ",MID(A22,1,2)="YY"),"Інше",MID(A22,1,2))</f>
        <v>14</v>
      </c>
      <c r="E22" s="9" t="str">
        <f>MID(A22,19,200)</f>
        <v>Виробництво одягу</v>
      </c>
      <c r="F22" s="11">
        <v>65056.8984</v>
      </c>
      <c r="G22" s="11">
        <v>65056.8984</v>
      </c>
      <c r="H22" s="11">
        <v>0</v>
      </c>
      <c r="I22" s="11">
        <v>58258.30073</v>
      </c>
      <c r="J22" s="11">
        <v>58258.30073</v>
      </c>
      <c r="K22" s="11">
        <v>0</v>
      </c>
      <c r="L22" s="11">
        <v>263.94126</v>
      </c>
      <c r="M22" s="11">
        <v>263.94126</v>
      </c>
      <c r="N22" s="11">
        <v>0</v>
      </c>
      <c r="O22" s="11">
        <v>6534.65641</v>
      </c>
      <c r="P22" s="11">
        <v>6534.65641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-6684.4592</v>
      </c>
      <c r="AB22" s="11">
        <v>-6684.4592</v>
      </c>
      <c r="AC22" s="11">
        <v>0</v>
      </c>
      <c r="AD22" s="11">
        <v>721.35969</v>
      </c>
      <c r="AE22" s="11">
        <v>721.35969</v>
      </c>
      <c r="AF22" s="11">
        <v>0</v>
      </c>
      <c r="AG22" s="11">
        <v>83.84585</v>
      </c>
      <c r="AH22" s="11">
        <v>83.84585</v>
      </c>
      <c r="AI22" s="11">
        <v>0</v>
      </c>
      <c r="AJ22" s="11">
        <v>5879.25366</v>
      </c>
      <c r="AK22" s="11">
        <v>5879.25366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ht="24">
      <c r="A23" s="24" t="s">
        <v>98</v>
      </c>
      <c r="B23" s="10">
        <v>14</v>
      </c>
      <c r="C23" s="23" t="str">
        <f>MID(A23,4,14)</f>
        <v xml:space="preserve"> 6 АТ ОЩАДБАНК</v>
      </c>
      <c r="D23" s="9" t="str">
        <f>IF(OR(MID(A23,1,2)="ZZ",MID(A23,1,2)="YY"),"Інше",MID(A23,1,2))</f>
        <v>15</v>
      </c>
      <c r="E23" s="9" t="str">
        <f>MID(A23,19,200)</f>
        <v>Виробництво шкіри, виробів зі шкіри та інших матеріалів</v>
      </c>
      <c r="F23" s="11">
        <v>25400.32147</v>
      </c>
      <c r="G23" s="11">
        <v>25400.32147</v>
      </c>
      <c r="H23" s="11">
        <v>0</v>
      </c>
      <c r="I23" s="11">
        <v>25400.32147</v>
      </c>
      <c r="J23" s="11">
        <v>25400.32147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-318.62367</v>
      </c>
      <c r="AB23" s="11">
        <v>-318.62367</v>
      </c>
      <c r="AC23" s="11">
        <v>0</v>
      </c>
      <c r="AD23" s="11">
        <v>318.62367</v>
      </c>
      <c r="AE23" s="11">
        <v>318.62367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ht="24">
      <c r="A24" s="24" t="s">
        <v>97</v>
      </c>
      <c r="B24" s="10">
        <v>15</v>
      </c>
      <c r="C24" s="23" t="str">
        <f>MID(A24,4,14)</f>
        <v xml:space="preserve"> 6 АТ ОЩАДБАНК</v>
      </c>
      <c r="D24" s="9" t="str">
        <f>IF(OR(MID(A24,1,2)="ZZ",MID(A24,1,2)="YY"),"Інше",MID(A24,1,2))</f>
        <v>16</v>
      </c>
      <c r="E24" s="9" t="str">
        <f>MID(A24,19,200)</f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404792.96434</v>
      </c>
      <c r="G24" s="11">
        <v>404792.96434</v>
      </c>
      <c r="H24" s="11">
        <v>0</v>
      </c>
      <c r="I24" s="11">
        <v>352350.29554</v>
      </c>
      <c r="J24" s="11">
        <v>352350.29554</v>
      </c>
      <c r="K24" s="11">
        <v>0</v>
      </c>
      <c r="L24" s="11">
        <v>15926.13797</v>
      </c>
      <c r="M24" s="11">
        <v>15926.13797</v>
      </c>
      <c r="N24" s="11">
        <v>0</v>
      </c>
      <c r="O24" s="11">
        <v>36516.53083</v>
      </c>
      <c r="P24" s="11">
        <v>36516.53083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-40075.6398</v>
      </c>
      <c r="AB24" s="11">
        <v>-40075.6398</v>
      </c>
      <c r="AC24" s="11">
        <v>0</v>
      </c>
      <c r="AD24" s="11">
        <v>4816.0724</v>
      </c>
      <c r="AE24" s="11">
        <v>4816.0724</v>
      </c>
      <c r="AF24" s="11">
        <v>0</v>
      </c>
      <c r="AG24" s="11">
        <v>201.27396</v>
      </c>
      <c r="AH24" s="11">
        <v>201.27396</v>
      </c>
      <c r="AI24" s="11">
        <v>0</v>
      </c>
      <c r="AJ24" s="11">
        <v>35058.29344</v>
      </c>
      <c r="AK24" s="11">
        <v>35058.29344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ht="24">
      <c r="A25" s="24" t="s">
        <v>96</v>
      </c>
      <c r="B25" s="10">
        <v>16</v>
      </c>
      <c r="C25" s="23" t="str">
        <f>MID(A25,4,14)</f>
        <v xml:space="preserve"> 6 АТ ОЩАДБАНК</v>
      </c>
      <c r="D25" s="9" t="str">
        <f>IF(OR(MID(A25,1,2)="ZZ",MID(A25,1,2)="YY"),"Інше",MID(A25,1,2))</f>
        <v>17</v>
      </c>
      <c r="E25" s="9" t="str">
        <f>MID(A25,19,200)</f>
        <v>Виробництво паперу та паперових виробів</v>
      </c>
      <c r="F25" s="11">
        <v>634804.43576</v>
      </c>
      <c r="G25" s="11">
        <v>587913.03972</v>
      </c>
      <c r="H25" s="11">
        <v>46891.39604</v>
      </c>
      <c r="I25" s="11">
        <v>624596.58326</v>
      </c>
      <c r="J25" s="11">
        <v>577705.18722</v>
      </c>
      <c r="K25" s="11">
        <v>46891.39604</v>
      </c>
      <c r="L25" s="11">
        <v>0</v>
      </c>
      <c r="M25" s="11">
        <v>0</v>
      </c>
      <c r="N25" s="11">
        <v>0</v>
      </c>
      <c r="O25" s="11">
        <v>10207.8525</v>
      </c>
      <c r="P25" s="11">
        <v>10207.8525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-21361.7106</v>
      </c>
      <c r="AB25" s="11">
        <v>-20494.93561</v>
      </c>
      <c r="AC25" s="11">
        <v>-866.77499</v>
      </c>
      <c r="AD25" s="11">
        <v>11153.8581</v>
      </c>
      <c r="AE25" s="11">
        <v>10287.08311</v>
      </c>
      <c r="AF25" s="11">
        <v>866.77499</v>
      </c>
      <c r="AG25" s="11">
        <v>0</v>
      </c>
      <c r="AH25" s="11">
        <v>0</v>
      </c>
      <c r="AI25" s="11">
        <v>0</v>
      </c>
      <c r="AJ25" s="11">
        <v>10207.8525</v>
      </c>
      <c r="AK25" s="11">
        <v>10207.8525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ht="24">
      <c r="A26" s="24" t="s">
        <v>95</v>
      </c>
      <c r="B26" s="10">
        <v>17</v>
      </c>
      <c r="C26" s="23" t="str">
        <f>MID(A26,4,14)</f>
        <v xml:space="preserve"> 6 АТ ОЩАДБАНК</v>
      </c>
      <c r="D26" s="9" t="str">
        <f>IF(OR(MID(A26,1,2)="ZZ",MID(A26,1,2)="YY"),"Інше",MID(A26,1,2))</f>
        <v>18</v>
      </c>
      <c r="E26" s="9" t="str">
        <f>MID(A26,19,200)</f>
        <v>Поліграфічна діяльність, тиражування записаної інформації</v>
      </c>
      <c r="F26" s="11">
        <v>97674.12244</v>
      </c>
      <c r="G26" s="11">
        <v>97674.12244</v>
      </c>
      <c r="H26" s="11">
        <v>0</v>
      </c>
      <c r="I26" s="11">
        <v>97444.86494</v>
      </c>
      <c r="J26" s="11">
        <v>97444.86494</v>
      </c>
      <c r="K26" s="11">
        <v>0</v>
      </c>
      <c r="L26" s="11">
        <v>0</v>
      </c>
      <c r="M26" s="11">
        <v>0</v>
      </c>
      <c r="N26" s="11">
        <v>0</v>
      </c>
      <c r="O26" s="11">
        <v>229.2575</v>
      </c>
      <c r="P26" s="11">
        <v>229.2575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-874.0559</v>
      </c>
      <c r="AB26" s="11">
        <v>-874.0559</v>
      </c>
      <c r="AC26" s="11">
        <v>0</v>
      </c>
      <c r="AD26" s="11">
        <v>796.77163</v>
      </c>
      <c r="AE26" s="11">
        <v>796.77163</v>
      </c>
      <c r="AF26" s="11">
        <v>0</v>
      </c>
      <c r="AG26" s="11">
        <v>0</v>
      </c>
      <c r="AH26" s="11">
        <v>0</v>
      </c>
      <c r="AI26" s="11">
        <v>0</v>
      </c>
      <c r="AJ26" s="11">
        <v>77.28427</v>
      </c>
      <c r="AK26" s="11">
        <v>77.28427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ht="24">
      <c r="A27" s="24" t="s">
        <v>94</v>
      </c>
      <c r="B27" s="10">
        <v>18</v>
      </c>
      <c r="C27" s="23" t="str">
        <f>MID(A27,4,14)</f>
        <v xml:space="preserve"> 6 АТ ОЩАДБАНК</v>
      </c>
      <c r="D27" s="9" t="str">
        <f>IF(OR(MID(A27,1,2)="ZZ",MID(A27,1,2)="YY"),"Інше",MID(A27,1,2))</f>
        <v>19</v>
      </c>
      <c r="E27" s="9" t="str">
        <f>MID(A27,19,200)</f>
        <v>Виробництво коксу та продуктів нафтоперероблення</v>
      </c>
      <c r="F27" s="11">
        <v>2467.3188</v>
      </c>
      <c r="G27" s="11">
        <v>2467.3188</v>
      </c>
      <c r="H27" s="11">
        <v>0</v>
      </c>
      <c r="I27" s="11">
        <v>2467.3188</v>
      </c>
      <c r="J27" s="11">
        <v>2467.3188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-0.02731</v>
      </c>
      <c r="AB27" s="11">
        <v>-0.02731</v>
      </c>
      <c r="AC27" s="11">
        <v>0</v>
      </c>
      <c r="AD27" s="11">
        <v>0.02731</v>
      </c>
      <c r="AE27" s="11">
        <v>0.02731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ht="24">
      <c r="A28" s="24" t="s">
        <v>93</v>
      </c>
      <c r="B28" s="10">
        <v>19</v>
      </c>
      <c r="C28" s="23" t="str">
        <f>MID(A28,4,14)</f>
        <v xml:space="preserve"> 6 АТ ОЩАДБАНК</v>
      </c>
      <c r="D28" s="9" t="str">
        <f>IF(OR(MID(A28,1,2)="ZZ",MID(A28,1,2)="YY"),"Інше",MID(A28,1,2))</f>
        <v>20</v>
      </c>
      <c r="E28" s="9" t="str">
        <f>MID(A28,19,200)</f>
        <v>Виробництво хімічних речовин і хімічної продукції</v>
      </c>
      <c r="F28" s="11">
        <v>300809.60578</v>
      </c>
      <c r="G28" s="11">
        <v>300809.60578</v>
      </c>
      <c r="H28" s="11">
        <v>0</v>
      </c>
      <c r="I28" s="11">
        <v>169021.28728</v>
      </c>
      <c r="J28" s="11">
        <v>169021.28728</v>
      </c>
      <c r="K28" s="11">
        <v>0</v>
      </c>
      <c r="L28" s="11">
        <v>126399.8907</v>
      </c>
      <c r="M28" s="11">
        <v>126399.8907</v>
      </c>
      <c r="N28" s="11">
        <v>0</v>
      </c>
      <c r="O28" s="11">
        <v>5388.4278</v>
      </c>
      <c r="P28" s="11">
        <v>5388.4278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-11365.93512</v>
      </c>
      <c r="AB28" s="11">
        <v>-11365.93512</v>
      </c>
      <c r="AC28" s="11">
        <v>0</v>
      </c>
      <c r="AD28" s="11">
        <v>1478.24458</v>
      </c>
      <c r="AE28" s="11">
        <v>1478.24458</v>
      </c>
      <c r="AF28" s="11">
        <v>0</v>
      </c>
      <c r="AG28" s="11">
        <v>7127.5228</v>
      </c>
      <c r="AH28" s="11">
        <v>7127.5228</v>
      </c>
      <c r="AI28" s="11">
        <v>0</v>
      </c>
      <c r="AJ28" s="11">
        <v>2760.16774</v>
      </c>
      <c r="AK28" s="11">
        <v>2760.16774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ht="24">
      <c r="A29" s="24" t="s">
        <v>92</v>
      </c>
      <c r="B29" s="10">
        <v>20</v>
      </c>
      <c r="C29" s="23" t="str">
        <f>MID(A29,4,14)</f>
        <v xml:space="preserve"> 6 АТ ОЩАДБАНК</v>
      </c>
      <c r="D29" s="9" t="str">
        <f>IF(OR(MID(A29,1,2)="ZZ",MID(A29,1,2)="YY"),"Інше",MID(A29,1,2))</f>
        <v>21</v>
      </c>
      <c r="E29" s="9" t="str">
        <f>MID(A29,19,200)</f>
        <v>Виробництво основних фармацевтичних продуктів і фармацевтичних препаратів</v>
      </c>
      <c r="F29" s="11">
        <v>118598.36086</v>
      </c>
      <c r="G29" s="11">
        <v>118598.36086</v>
      </c>
      <c r="H29" s="11">
        <v>0</v>
      </c>
      <c r="I29" s="11">
        <v>118598.36086</v>
      </c>
      <c r="J29" s="11">
        <v>118598.36086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-586.52082</v>
      </c>
      <c r="AB29" s="11">
        <v>-586.52082</v>
      </c>
      <c r="AC29" s="11">
        <v>0</v>
      </c>
      <c r="AD29" s="11">
        <v>586.52082</v>
      </c>
      <c r="AE29" s="11">
        <v>586.52082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ht="24">
      <c r="A30" s="24" t="s">
        <v>91</v>
      </c>
      <c r="B30" s="10">
        <v>21</v>
      </c>
      <c r="C30" s="23" t="str">
        <f>MID(A30,4,14)</f>
        <v xml:space="preserve"> 6 АТ ОЩАДБАНК</v>
      </c>
      <c r="D30" s="9" t="str">
        <f>IF(OR(MID(A30,1,2)="ZZ",MID(A30,1,2)="YY"),"Інше",MID(A30,1,2))</f>
        <v>22</v>
      </c>
      <c r="E30" s="9" t="str">
        <f>MID(A30,19,200)</f>
        <v>Виробництво гумових і пластмасових виробів</v>
      </c>
      <c r="F30" s="11">
        <v>540882.63286</v>
      </c>
      <c r="G30" s="11">
        <v>540882.63286</v>
      </c>
      <c r="H30" s="11">
        <v>0</v>
      </c>
      <c r="I30" s="11">
        <v>515295.50498</v>
      </c>
      <c r="J30" s="11">
        <v>515295.50498</v>
      </c>
      <c r="K30" s="11">
        <v>0</v>
      </c>
      <c r="L30" s="11">
        <v>3550.82014</v>
      </c>
      <c r="M30" s="11">
        <v>3550.82014</v>
      </c>
      <c r="N30" s="11">
        <v>0</v>
      </c>
      <c r="O30" s="11">
        <v>22036.30774</v>
      </c>
      <c r="P30" s="11">
        <v>22036.30774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-28749.25666</v>
      </c>
      <c r="AB30" s="11">
        <v>-28749.25666</v>
      </c>
      <c r="AC30" s="11">
        <v>0</v>
      </c>
      <c r="AD30" s="11">
        <v>8114.97921</v>
      </c>
      <c r="AE30" s="11">
        <v>8114.97921</v>
      </c>
      <c r="AF30" s="11">
        <v>0</v>
      </c>
      <c r="AG30" s="11">
        <v>130.40981</v>
      </c>
      <c r="AH30" s="11">
        <v>130.40981</v>
      </c>
      <c r="AI30" s="11">
        <v>0</v>
      </c>
      <c r="AJ30" s="11">
        <v>20503.86764</v>
      </c>
      <c r="AK30" s="11">
        <v>20503.86764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ht="24">
      <c r="A31" s="24" t="s">
        <v>90</v>
      </c>
      <c r="B31" s="10">
        <v>22</v>
      </c>
      <c r="C31" s="23" t="str">
        <f>MID(A31,4,14)</f>
        <v xml:space="preserve"> 6 АТ ОЩАДБАНК</v>
      </c>
      <c r="D31" s="9" t="str">
        <f>IF(OR(MID(A31,1,2)="ZZ",MID(A31,1,2)="YY"),"Інше",MID(A31,1,2))</f>
        <v>23</v>
      </c>
      <c r="E31" s="9" t="str">
        <f>MID(A31,19,200)</f>
        <v>Виробництво іншої неметалевої мінеральної продукції</v>
      </c>
      <c r="F31" s="11">
        <v>286601.59827</v>
      </c>
      <c r="G31" s="11">
        <v>286601.59827</v>
      </c>
      <c r="H31" s="11">
        <v>0</v>
      </c>
      <c r="I31" s="11">
        <v>278435.47461</v>
      </c>
      <c r="J31" s="11">
        <v>278435.47461</v>
      </c>
      <c r="K31" s="11">
        <v>0</v>
      </c>
      <c r="L31" s="11">
        <v>1933.02902</v>
      </c>
      <c r="M31" s="11">
        <v>1933.02902</v>
      </c>
      <c r="N31" s="11">
        <v>0</v>
      </c>
      <c r="O31" s="11">
        <v>6233.09464</v>
      </c>
      <c r="P31" s="11">
        <v>6233.09464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-7470.90803</v>
      </c>
      <c r="AB31" s="11">
        <v>-7470.90803</v>
      </c>
      <c r="AC31" s="11">
        <v>0</v>
      </c>
      <c r="AD31" s="11">
        <v>3924.12359</v>
      </c>
      <c r="AE31" s="11">
        <v>3924.12359</v>
      </c>
      <c r="AF31" s="11">
        <v>0</v>
      </c>
      <c r="AG31" s="11">
        <v>25.6168</v>
      </c>
      <c r="AH31" s="11">
        <v>25.6168</v>
      </c>
      <c r="AI31" s="11">
        <v>0</v>
      </c>
      <c r="AJ31" s="11">
        <v>3521.16764</v>
      </c>
      <c r="AK31" s="11">
        <v>3521.16764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ht="24">
      <c r="A32" s="24" t="s">
        <v>89</v>
      </c>
      <c r="B32" s="10">
        <v>23</v>
      </c>
      <c r="C32" s="23" t="str">
        <f>MID(A32,4,14)</f>
        <v xml:space="preserve"> 6 АТ ОЩАДБАНК</v>
      </c>
      <c r="D32" s="9" t="str">
        <f>IF(OR(MID(A32,1,2)="ZZ",MID(A32,1,2)="YY"),"Інше",MID(A32,1,2))</f>
        <v>24</v>
      </c>
      <c r="E32" s="9" t="str">
        <f>MID(A32,19,200)</f>
        <v>Металургійне виробництво</v>
      </c>
      <c r="F32" s="11">
        <v>4350766.41183</v>
      </c>
      <c r="G32" s="11">
        <v>117466.2002</v>
      </c>
      <c r="H32" s="11">
        <v>4233300.21163</v>
      </c>
      <c r="I32" s="11">
        <v>114756.859</v>
      </c>
      <c r="J32" s="11">
        <v>114756.859</v>
      </c>
      <c r="K32" s="11">
        <v>0</v>
      </c>
      <c r="L32" s="11">
        <v>0</v>
      </c>
      <c r="M32" s="11">
        <v>0</v>
      </c>
      <c r="N32" s="11">
        <v>0</v>
      </c>
      <c r="O32" s="11">
        <v>4236009.55283</v>
      </c>
      <c r="P32" s="11">
        <v>2709.3412</v>
      </c>
      <c r="Q32" s="11">
        <v>4233300.21163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-3407441.61279</v>
      </c>
      <c r="AB32" s="11">
        <v>-4362.9253</v>
      </c>
      <c r="AC32" s="11">
        <v>-3403078.68749</v>
      </c>
      <c r="AD32" s="11">
        <v>1653.5841</v>
      </c>
      <c r="AE32" s="11">
        <v>1653.5841</v>
      </c>
      <c r="AF32" s="11">
        <v>0</v>
      </c>
      <c r="AG32" s="11">
        <v>0</v>
      </c>
      <c r="AH32" s="11">
        <v>0</v>
      </c>
      <c r="AI32" s="11">
        <v>0</v>
      </c>
      <c r="AJ32" s="11">
        <v>3405788.02869</v>
      </c>
      <c r="AK32" s="11">
        <v>2709.3412</v>
      </c>
      <c r="AL32" s="11">
        <v>3403078.68749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ht="24">
      <c r="A33" s="24" t="s">
        <v>88</v>
      </c>
      <c r="B33" s="10">
        <v>24</v>
      </c>
      <c r="C33" s="23" t="str">
        <f>MID(A33,4,14)</f>
        <v xml:space="preserve"> 6 АТ ОЩАДБАНК</v>
      </c>
      <c r="D33" s="9" t="str">
        <f>IF(OR(MID(A33,1,2)="ZZ",MID(A33,1,2)="YY"),"Інше",MID(A33,1,2))</f>
        <v>25</v>
      </c>
      <c r="E33" s="9" t="str">
        <f>MID(A33,19,200)</f>
        <v>Виробництво готових металевих виробів, крім машин і устатковання</v>
      </c>
      <c r="F33" s="11">
        <v>468174.52462</v>
      </c>
      <c r="G33" s="11">
        <v>468174.52462</v>
      </c>
      <c r="H33" s="11">
        <v>0</v>
      </c>
      <c r="I33" s="11">
        <v>346255.08771</v>
      </c>
      <c r="J33" s="11">
        <v>346255.08771</v>
      </c>
      <c r="K33" s="11">
        <v>0</v>
      </c>
      <c r="L33" s="11">
        <v>117696.74967</v>
      </c>
      <c r="M33" s="11">
        <v>117696.74967</v>
      </c>
      <c r="N33" s="11">
        <v>0</v>
      </c>
      <c r="O33" s="11">
        <v>4222.68724</v>
      </c>
      <c r="P33" s="11">
        <v>4222.68724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-13321.68637</v>
      </c>
      <c r="AB33" s="11">
        <v>-13321.68637</v>
      </c>
      <c r="AC33" s="11">
        <v>0</v>
      </c>
      <c r="AD33" s="11">
        <v>5322.21978</v>
      </c>
      <c r="AE33" s="11">
        <v>5322.21978</v>
      </c>
      <c r="AF33" s="11">
        <v>0</v>
      </c>
      <c r="AG33" s="11">
        <v>3776.83698</v>
      </c>
      <c r="AH33" s="11">
        <v>3776.83698</v>
      </c>
      <c r="AI33" s="11">
        <v>0</v>
      </c>
      <c r="AJ33" s="11">
        <v>4222.62961</v>
      </c>
      <c r="AK33" s="11">
        <v>4222.62961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ht="24">
      <c r="A34" s="24" t="s">
        <v>87</v>
      </c>
      <c r="B34" s="10">
        <v>25</v>
      </c>
      <c r="C34" s="23" t="str">
        <f>MID(A34,4,14)</f>
        <v xml:space="preserve"> 6 АТ ОЩАДБАНК</v>
      </c>
      <c r="D34" s="9" t="str">
        <f>IF(OR(MID(A34,1,2)="ZZ",MID(A34,1,2)="YY"),"Інше",MID(A34,1,2))</f>
        <v>26</v>
      </c>
      <c r="E34" s="9" t="str">
        <f>MID(A34,19,200)</f>
        <v>Виробництво комп'ютерів, електронної та оптичної продукції</v>
      </c>
      <c r="F34" s="11">
        <v>2635951.42323</v>
      </c>
      <c r="G34" s="11">
        <v>2635951.42323</v>
      </c>
      <c r="H34" s="11">
        <v>0</v>
      </c>
      <c r="I34" s="11">
        <v>2635951.42323</v>
      </c>
      <c r="J34" s="11">
        <v>2635951.42323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-25278.57803</v>
      </c>
      <c r="AB34" s="11">
        <v>-25278.57803</v>
      </c>
      <c r="AC34" s="11">
        <v>0</v>
      </c>
      <c r="AD34" s="11">
        <v>25278.57803</v>
      </c>
      <c r="AE34" s="11">
        <v>25278.57803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ht="24">
      <c r="A35" s="24" t="s">
        <v>86</v>
      </c>
      <c r="B35" s="10">
        <v>26</v>
      </c>
      <c r="C35" s="23" t="str">
        <f>MID(A35,4,14)</f>
        <v xml:space="preserve"> 6 АТ ОЩАДБАНК</v>
      </c>
      <c r="D35" s="9" t="str">
        <f>IF(OR(MID(A35,1,2)="ZZ",MID(A35,1,2)="YY"),"Інше",MID(A35,1,2))</f>
        <v>27</v>
      </c>
      <c r="E35" s="9" t="str">
        <f>MID(A35,19,200)</f>
        <v>Виробництво електричного устатковання</v>
      </c>
      <c r="F35" s="11">
        <v>185875.33921</v>
      </c>
      <c r="G35" s="11">
        <v>185875.33921</v>
      </c>
      <c r="H35" s="11">
        <v>0</v>
      </c>
      <c r="I35" s="11">
        <v>185809.26566</v>
      </c>
      <c r="J35" s="11">
        <v>185809.26566</v>
      </c>
      <c r="K35" s="11">
        <v>0</v>
      </c>
      <c r="L35" s="11">
        <v>0</v>
      </c>
      <c r="M35" s="11">
        <v>0</v>
      </c>
      <c r="N35" s="11">
        <v>0</v>
      </c>
      <c r="O35" s="11">
        <v>66.07355</v>
      </c>
      <c r="P35" s="11">
        <v>66.07355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-1988.98197</v>
      </c>
      <c r="AB35" s="11">
        <v>-1988.98197</v>
      </c>
      <c r="AC35" s="11">
        <v>0</v>
      </c>
      <c r="AD35" s="11">
        <v>1922.90842</v>
      </c>
      <c r="AE35" s="11">
        <v>1922.90842</v>
      </c>
      <c r="AF35" s="11">
        <v>0</v>
      </c>
      <c r="AG35" s="11">
        <v>0</v>
      </c>
      <c r="AH35" s="11">
        <v>0</v>
      </c>
      <c r="AI35" s="11">
        <v>0</v>
      </c>
      <c r="AJ35" s="11">
        <v>66.07355</v>
      </c>
      <c r="AK35" s="11">
        <v>66.07355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ht="24">
      <c r="A36" s="24" t="s">
        <v>85</v>
      </c>
      <c r="B36" s="10">
        <v>27</v>
      </c>
      <c r="C36" s="23" t="str">
        <f>MID(A36,4,14)</f>
        <v xml:space="preserve"> 6 АТ ОЩАДБАНК</v>
      </c>
      <c r="D36" s="9" t="str">
        <f>IF(OR(MID(A36,1,2)="ZZ",MID(A36,1,2)="YY"),"Інше",MID(A36,1,2))</f>
        <v>28</v>
      </c>
      <c r="E36" s="9" t="str">
        <f>MID(A36,19,200)</f>
        <v>Виробництво машин і устатковання, н.в.і.у.</v>
      </c>
      <c r="F36" s="11">
        <v>466170.45557</v>
      </c>
      <c r="G36" s="11">
        <v>461544.71001</v>
      </c>
      <c r="H36" s="11">
        <v>4625.74556</v>
      </c>
      <c r="I36" s="11">
        <v>399288.70703</v>
      </c>
      <c r="J36" s="11">
        <v>399288.70703</v>
      </c>
      <c r="K36" s="11">
        <v>0</v>
      </c>
      <c r="L36" s="11">
        <v>1044.99144</v>
      </c>
      <c r="M36" s="11">
        <v>1044.99144</v>
      </c>
      <c r="N36" s="11">
        <v>0</v>
      </c>
      <c r="O36" s="11">
        <v>65836.7571</v>
      </c>
      <c r="P36" s="11">
        <v>61211.01154</v>
      </c>
      <c r="Q36" s="11">
        <v>4625.74556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-46287.77235</v>
      </c>
      <c r="AB36" s="11">
        <v>-46287.77235</v>
      </c>
      <c r="AC36" s="11">
        <v>0</v>
      </c>
      <c r="AD36" s="11">
        <v>2775.47379</v>
      </c>
      <c r="AE36" s="11">
        <v>2775.47379</v>
      </c>
      <c r="AF36" s="11">
        <v>0</v>
      </c>
      <c r="AG36" s="11">
        <v>566.706</v>
      </c>
      <c r="AH36" s="11">
        <v>566.706</v>
      </c>
      <c r="AI36" s="11">
        <v>0</v>
      </c>
      <c r="AJ36" s="11">
        <v>42945.59256</v>
      </c>
      <c r="AK36" s="11">
        <v>42945.59256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ht="24">
      <c r="A37" s="24" t="s">
        <v>84</v>
      </c>
      <c r="B37" s="10">
        <v>28</v>
      </c>
      <c r="C37" s="23" t="str">
        <f>MID(A37,4,14)</f>
        <v xml:space="preserve"> 6 АТ ОЩАДБАНК</v>
      </c>
      <c r="D37" s="9" t="str">
        <f>IF(OR(MID(A37,1,2)="ZZ",MID(A37,1,2)="YY"),"Інше",MID(A37,1,2))</f>
        <v>29</v>
      </c>
      <c r="E37" s="9" t="str">
        <f>MID(A37,19,200)</f>
        <v>Виробництво автотранспортних засобів, причепів і напівпричепів</v>
      </c>
      <c r="F37" s="11">
        <v>2619283.34301</v>
      </c>
      <c r="G37" s="11">
        <v>2619283.34301</v>
      </c>
      <c r="H37" s="11">
        <v>0</v>
      </c>
      <c r="I37" s="11">
        <v>2619283.34301</v>
      </c>
      <c r="J37" s="11">
        <v>2619283.34301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-32406.66288</v>
      </c>
      <c r="AB37" s="11">
        <v>-32406.66288</v>
      </c>
      <c r="AC37" s="11">
        <v>0</v>
      </c>
      <c r="AD37" s="11">
        <v>32406.66288</v>
      </c>
      <c r="AE37" s="11">
        <v>32406.66288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ht="24">
      <c r="A38" s="24" t="s">
        <v>83</v>
      </c>
      <c r="B38" s="10">
        <v>29</v>
      </c>
      <c r="C38" s="23" t="str">
        <f>MID(A38,4,14)</f>
        <v xml:space="preserve"> 6 АТ ОЩАДБАНК</v>
      </c>
      <c r="D38" s="9" t="str">
        <f>IF(OR(MID(A38,1,2)="ZZ",MID(A38,1,2)="YY"),"Інше",MID(A38,1,2))</f>
        <v>30</v>
      </c>
      <c r="E38" s="9" t="str">
        <f>MID(A38,19,200)</f>
        <v>Виробництво інших транспортних засобів</v>
      </c>
      <c r="F38" s="11">
        <v>1955602.94578</v>
      </c>
      <c r="G38" s="11">
        <v>1955602.94578</v>
      </c>
      <c r="H38" s="11">
        <v>0</v>
      </c>
      <c r="I38" s="11">
        <v>1937269.26785</v>
      </c>
      <c r="J38" s="11">
        <v>1937269.26785</v>
      </c>
      <c r="K38" s="11">
        <v>0</v>
      </c>
      <c r="L38" s="11">
        <v>17168.19837</v>
      </c>
      <c r="M38" s="11">
        <v>17168.19837</v>
      </c>
      <c r="N38" s="11">
        <v>0</v>
      </c>
      <c r="O38" s="11">
        <v>1165.47956</v>
      </c>
      <c r="P38" s="11">
        <v>1165.47956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-47517.97335</v>
      </c>
      <c r="AB38" s="11">
        <v>-47517.97335</v>
      </c>
      <c r="AC38" s="11">
        <v>0</v>
      </c>
      <c r="AD38" s="11">
        <v>45036.69223</v>
      </c>
      <c r="AE38" s="11">
        <v>45036.69223</v>
      </c>
      <c r="AF38" s="11">
        <v>0</v>
      </c>
      <c r="AG38" s="11">
        <v>1315.80156</v>
      </c>
      <c r="AH38" s="11">
        <v>1315.80156</v>
      </c>
      <c r="AI38" s="11">
        <v>0</v>
      </c>
      <c r="AJ38" s="11">
        <v>1165.47956</v>
      </c>
      <c r="AK38" s="11">
        <v>1165.47956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ht="24">
      <c r="A39" s="24" t="s">
        <v>82</v>
      </c>
      <c r="B39" s="10">
        <v>30</v>
      </c>
      <c r="C39" s="23" t="str">
        <f>MID(A39,4,14)</f>
        <v xml:space="preserve"> 6 АТ ОЩАДБАНК</v>
      </c>
      <c r="D39" s="9" t="str">
        <f>IF(OR(MID(A39,1,2)="ZZ",MID(A39,1,2)="YY"),"Інше",MID(A39,1,2))</f>
        <v>31</v>
      </c>
      <c r="E39" s="9" t="str">
        <f>MID(A39,19,200)</f>
        <v>Виробництво меблів</v>
      </c>
      <c r="F39" s="11">
        <v>272725.8327</v>
      </c>
      <c r="G39" s="11">
        <v>272725.8327</v>
      </c>
      <c r="H39" s="11">
        <v>0</v>
      </c>
      <c r="I39" s="11">
        <v>266445.43236</v>
      </c>
      <c r="J39" s="11">
        <v>266445.43236</v>
      </c>
      <c r="K39" s="11">
        <v>0</v>
      </c>
      <c r="L39" s="11">
        <v>344.31211</v>
      </c>
      <c r="M39" s="11">
        <v>344.31211</v>
      </c>
      <c r="N39" s="11">
        <v>0</v>
      </c>
      <c r="O39" s="11">
        <v>5936.08823</v>
      </c>
      <c r="P39" s="11">
        <v>5936.08823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-7524.29984</v>
      </c>
      <c r="AB39" s="11">
        <v>-7524.29984</v>
      </c>
      <c r="AC39" s="11">
        <v>0</v>
      </c>
      <c r="AD39" s="11">
        <v>2980.52733</v>
      </c>
      <c r="AE39" s="11">
        <v>2980.52733</v>
      </c>
      <c r="AF39" s="11">
        <v>0</v>
      </c>
      <c r="AG39" s="11">
        <v>2.09477</v>
      </c>
      <c r="AH39" s="11">
        <v>2.09477</v>
      </c>
      <c r="AI39" s="11">
        <v>0</v>
      </c>
      <c r="AJ39" s="11">
        <v>4541.67774</v>
      </c>
      <c r="AK39" s="11">
        <v>4541.67774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ht="24">
      <c r="A40" s="24" t="s">
        <v>81</v>
      </c>
      <c r="B40" s="10">
        <v>31</v>
      </c>
      <c r="C40" s="23" t="str">
        <f>MID(A40,4,14)</f>
        <v xml:space="preserve"> 6 АТ ОЩАДБАНК</v>
      </c>
      <c r="D40" s="9" t="str">
        <f>IF(OR(MID(A40,1,2)="ZZ",MID(A40,1,2)="YY"),"Інше",MID(A40,1,2))</f>
        <v>32</v>
      </c>
      <c r="E40" s="9" t="str">
        <f>MID(A40,19,200)</f>
        <v>Виробництво іншої продукції</v>
      </c>
      <c r="F40" s="11">
        <v>66435.17739</v>
      </c>
      <c r="G40" s="11">
        <v>66435.17739</v>
      </c>
      <c r="H40" s="11">
        <v>0</v>
      </c>
      <c r="I40" s="11">
        <v>65102.49492</v>
      </c>
      <c r="J40" s="11">
        <v>65102.49492</v>
      </c>
      <c r="K40" s="11">
        <v>0</v>
      </c>
      <c r="L40" s="11">
        <v>0</v>
      </c>
      <c r="M40" s="11">
        <v>0</v>
      </c>
      <c r="N40" s="11">
        <v>0</v>
      </c>
      <c r="O40" s="11">
        <v>1332.68247</v>
      </c>
      <c r="P40" s="11">
        <v>1332.68247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-1326.56007</v>
      </c>
      <c r="AB40" s="11">
        <v>-1326.56007</v>
      </c>
      <c r="AC40" s="11">
        <v>0</v>
      </c>
      <c r="AD40" s="11">
        <v>789.53286</v>
      </c>
      <c r="AE40" s="11">
        <v>789.53286</v>
      </c>
      <c r="AF40" s="11">
        <v>0</v>
      </c>
      <c r="AG40" s="11">
        <v>0</v>
      </c>
      <c r="AH40" s="11">
        <v>0</v>
      </c>
      <c r="AI40" s="11">
        <v>0</v>
      </c>
      <c r="AJ40" s="11">
        <v>537.02721</v>
      </c>
      <c r="AK40" s="11">
        <v>537.02721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ht="24">
      <c r="A41" s="24" t="s">
        <v>80</v>
      </c>
      <c r="B41" s="10">
        <v>32</v>
      </c>
      <c r="C41" s="23" t="str">
        <f>MID(A41,4,14)</f>
        <v xml:space="preserve"> 6 АТ ОЩАДБАНК</v>
      </c>
      <c r="D41" s="9" t="str">
        <f>IF(OR(MID(A41,1,2)="ZZ",MID(A41,1,2)="YY"),"Інше",MID(A41,1,2))</f>
        <v>33</v>
      </c>
      <c r="E41" s="9" t="str">
        <f>MID(A41,19,200)</f>
        <v>Ремонт і монтаж машин і устатковання</v>
      </c>
      <c r="F41" s="11">
        <v>98866.22193</v>
      </c>
      <c r="G41" s="11">
        <v>98866.22193</v>
      </c>
      <c r="H41" s="11">
        <v>0</v>
      </c>
      <c r="I41" s="11">
        <v>91784.06584</v>
      </c>
      <c r="J41" s="11">
        <v>91784.06584</v>
      </c>
      <c r="K41" s="11">
        <v>0</v>
      </c>
      <c r="L41" s="11">
        <v>0</v>
      </c>
      <c r="M41" s="11">
        <v>0</v>
      </c>
      <c r="N41" s="11">
        <v>0</v>
      </c>
      <c r="O41" s="11">
        <v>7082.15609</v>
      </c>
      <c r="P41" s="11">
        <v>7082.15609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-9275.96176</v>
      </c>
      <c r="AB41" s="11">
        <v>-9275.96176</v>
      </c>
      <c r="AC41" s="11">
        <v>0</v>
      </c>
      <c r="AD41" s="11">
        <v>2487.09706</v>
      </c>
      <c r="AE41" s="11">
        <v>2487.09706</v>
      </c>
      <c r="AF41" s="11">
        <v>0</v>
      </c>
      <c r="AG41" s="11">
        <v>0</v>
      </c>
      <c r="AH41" s="11">
        <v>0</v>
      </c>
      <c r="AI41" s="11">
        <v>0</v>
      </c>
      <c r="AJ41" s="11">
        <v>6788.8647</v>
      </c>
      <c r="AK41" s="11">
        <v>6788.8647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ht="24">
      <c r="A42" s="24" t="s">
        <v>79</v>
      </c>
      <c r="B42" s="10">
        <v>33</v>
      </c>
      <c r="C42" s="23" t="str">
        <f>MID(A42,4,14)</f>
        <v xml:space="preserve"> 6 АТ ОЩАДБАНК</v>
      </c>
      <c r="D42" s="9" t="str">
        <f>IF(OR(MID(A42,1,2)="ZZ",MID(A42,1,2)="YY"),"Інше",MID(A42,1,2))</f>
        <v>35</v>
      </c>
      <c r="E42" s="9" t="str">
        <f>MID(A42,19,200)</f>
        <v>Постачання електроенергії, газу, пари та кондиційованого повітря</v>
      </c>
      <c r="F42" s="11">
        <v>21721023.32735</v>
      </c>
      <c r="G42" s="11">
        <v>6476241.52969</v>
      </c>
      <c r="H42" s="11">
        <v>15244781.79766</v>
      </c>
      <c r="I42" s="11">
        <v>6191967.16295</v>
      </c>
      <c r="J42" s="11">
        <v>2114914.31316</v>
      </c>
      <c r="K42" s="11">
        <v>4077052.84979</v>
      </c>
      <c r="L42" s="11">
        <v>13332472.3766</v>
      </c>
      <c r="M42" s="11">
        <v>4351075.38773</v>
      </c>
      <c r="N42" s="11">
        <v>8981396.98887</v>
      </c>
      <c r="O42" s="11">
        <v>2196583.7878</v>
      </c>
      <c r="P42" s="11">
        <v>10251.8288</v>
      </c>
      <c r="Q42" s="11">
        <v>2186331.959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-4041697.20366</v>
      </c>
      <c r="AB42" s="11">
        <v>-170823.65157</v>
      </c>
      <c r="AC42" s="11">
        <v>-3870873.55209</v>
      </c>
      <c r="AD42" s="11">
        <v>130157.49911</v>
      </c>
      <c r="AE42" s="11">
        <v>43479.21124</v>
      </c>
      <c r="AF42" s="11">
        <v>86678.28787</v>
      </c>
      <c r="AG42" s="11">
        <v>1798892.74608</v>
      </c>
      <c r="AH42" s="11">
        <v>117092.64305</v>
      </c>
      <c r="AI42" s="11">
        <v>1681800.10303</v>
      </c>
      <c r="AJ42" s="11">
        <v>2112646.95847</v>
      </c>
      <c r="AK42" s="11">
        <v>10251.79728</v>
      </c>
      <c r="AL42" s="11">
        <v>2102395.16119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ht="24">
      <c r="A43" s="24" t="s">
        <v>78</v>
      </c>
      <c r="B43" s="10">
        <v>34</v>
      </c>
      <c r="C43" s="23" t="str">
        <f>MID(A43,4,14)</f>
        <v xml:space="preserve"> 6 АТ ОЩАДБАНК</v>
      </c>
      <c r="D43" s="9" t="str">
        <f>IF(OR(MID(A43,1,2)="ZZ",MID(A43,1,2)="YY"),"Інше",MID(A43,1,2))</f>
        <v>36</v>
      </c>
      <c r="E43" s="9" t="str">
        <f>MID(A43,19,200)</f>
        <v>Забір, очищення та постачання води</v>
      </c>
      <c r="F43" s="11">
        <v>9950.85517</v>
      </c>
      <c r="G43" s="11">
        <v>9950.85517</v>
      </c>
      <c r="H43" s="11">
        <v>0</v>
      </c>
      <c r="I43" s="11">
        <v>9950.84817</v>
      </c>
      <c r="J43" s="11">
        <v>9950.84817</v>
      </c>
      <c r="K43" s="11">
        <v>0</v>
      </c>
      <c r="L43" s="11">
        <v>0</v>
      </c>
      <c r="M43" s="11">
        <v>0</v>
      </c>
      <c r="N43" s="11">
        <v>0</v>
      </c>
      <c r="O43" s="11">
        <v>0.007</v>
      </c>
      <c r="P43" s="11">
        <v>0.007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-159.59681</v>
      </c>
      <c r="AB43" s="11">
        <v>-159.59681</v>
      </c>
      <c r="AC43" s="11">
        <v>0</v>
      </c>
      <c r="AD43" s="11">
        <v>159.59009</v>
      </c>
      <c r="AE43" s="11">
        <v>159.59009</v>
      </c>
      <c r="AF43" s="11">
        <v>0</v>
      </c>
      <c r="AG43" s="11">
        <v>0</v>
      </c>
      <c r="AH43" s="11">
        <v>0</v>
      </c>
      <c r="AI43" s="11">
        <v>0</v>
      </c>
      <c r="AJ43" s="11">
        <v>0.00672</v>
      </c>
      <c r="AK43" s="11">
        <v>0.00672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ht="24">
      <c r="A44" s="24" t="s">
        <v>77</v>
      </c>
      <c r="B44" s="10">
        <v>35</v>
      </c>
      <c r="C44" s="23" t="str">
        <f>MID(A44,4,14)</f>
        <v xml:space="preserve"> 6 АТ ОЩАДБАНК</v>
      </c>
      <c r="D44" s="9" t="str">
        <f>IF(OR(MID(A44,1,2)="ZZ",MID(A44,1,2)="YY"),"Інше",MID(A44,1,2))</f>
        <v>37</v>
      </c>
      <c r="E44" s="9" t="str">
        <f>MID(A44,19,200)</f>
        <v>Каналізація, відведення й очищення стічних вод</v>
      </c>
      <c r="F44" s="11">
        <v>2132.48542</v>
      </c>
      <c r="G44" s="11">
        <v>2132.48542</v>
      </c>
      <c r="H44" s="11">
        <v>0</v>
      </c>
      <c r="I44" s="11">
        <v>1153.32173</v>
      </c>
      <c r="J44" s="11">
        <v>1153.32173</v>
      </c>
      <c r="K44" s="11">
        <v>0</v>
      </c>
      <c r="L44" s="11">
        <v>979.16369</v>
      </c>
      <c r="M44" s="11">
        <v>979.16369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-133.60887</v>
      </c>
      <c r="AB44" s="11">
        <v>-133.60887</v>
      </c>
      <c r="AC44" s="11">
        <v>0</v>
      </c>
      <c r="AD44" s="11">
        <v>0</v>
      </c>
      <c r="AE44" s="11">
        <v>0</v>
      </c>
      <c r="AF44" s="11">
        <v>0</v>
      </c>
      <c r="AG44" s="11">
        <v>133.60887</v>
      </c>
      <c r="AH44" s="11">
        <v>133.60887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ht="24">
      <c r="A45" s="24" t="s">
        <v>76</v>
      </c>
      <c r="B45" s="10">
        <v>36</v>
      </c>
      <c r="C45" s="23" t="str">
        <f>MID(A45,4,14)</f>
        <v xml:space="preserve"> 6 АТ ОЩАДБАНК</v>
      </c>
      <c r="D45" s="9" t="str">
        <f>IF(OR(MID(A45,1,2)="ZZ",MID(A45,1,2)="YY"),"Інше",MID(A45,1,2))</f>
        <v>38</v>
      </c>
      <c r="E45" s="9" t="str">
        <f>MID(A45,19,200)</f>
        <v>Збирання, оброблення й видалення відходів; відновлення матеріалів</v>
      </c>
      <c r="F45" s="11">
        <v>12370.44627</v>
      </c>
      <c r="G45" s="11">
        <v>12370.44627</v>
      </c>
      <c r="H45" s="11">
        <v>0</v>
      </c>
      <c r="I45" s="11">
        <v>11126.83751</v>
      </c>
      <c r="J45" s="11">
        <v>11126.83751</v>
      </c>
      <c r="K45" s="11">
        <v>0</v>
      </c>
      <c r="L45" s="11">
        <v>0</v>
      </c>
      <c r="M45" s="11">
        <v>0</v>
      </c>
      <c r="N45" s="11">
        <v>0</v>
      </c>
      <c r="O45" s="11">
        <v>1243.60876</v>
      </c>
      <c r="P45" s="11">
        <v>1243.60876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-1351.01642</v>
      </c>
      <c r="AB45" s="11">
        <v>-1351.01642</v>
      </c>
      <c r="AC45" s="11">
        <v>0</v>
      </c>
      <c r="AD45" s="11">
        <v>107.41007</v>
      </c>
      <c r="AE45" s="11">
        <v>107.41007</v>
      </c>
      <c r="AF45" s="11">
        <v>0</v>
      </c>
      <c r="AG45" s="11">
        <v>0</v>
      </c>
      <c r="AH45" s="11">
        <v>0</v>
      </c>
      <c r="AI45" s="11">
        <v>0</v>
      </c>
      <c r="AJ45" s="11">
        <v>1243.60635</v>
      </c>
      <c r="AK45" s="11">
        <v>1243.60635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ht="24">
      <c r="A46" s="24" t="s">
        <v>75</v>
      </c>
      <c r="B46" s="10">
        <v>37</v>
      </c>
      <c r="C46" s="23" t="str">
        <f>MID(A46,4,14)</f>
        <v xml:space="preserve"> 6 АТ ОЩАДБАНК</v>
      </c>
      <c r="D46" s="9" t="str">
        <f>IF(OR(MID(A46,1,2)="ZZ",MID(A46,1,2)="YY"),"Інше",MID(A46,1,2))</f>
        <v>39</v>
      </c>
      <c r="E46" s="9" t="str">
        <f>MID(A46,19,200)</f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ht="24">
      <c r="A47" s="24" t="s">
        <v>74</v>
      </c>
      <c r="B47" s="10">
        <v>38</v>
      </c>
      <c r="C47" s="23" t="str">
        <f>MID(A47,4,14)</f>
        <v xml:space="preserve"> 6 АТ ОЩАДБАНК</v>
      </c>
      <c r="D47" s="9" t="str">
        <f>IF(OR(MID(A47,1,2)="ZZ",MID(A47,1,2)="YY"),"Інше",MID(A47,1,2))</f>
        <v>41</v>
      </c>
      <c r="E47" s="9" t="str">
        <f>MID(A47,19,200)</f>
        <v>Будівництво будівель</v>
      </c>
      <c r="F47" s="11">
        <v>562293.11223</v>
      </c>
      <c r="G47" s="11">
        <v>562293.11223</v>
      </c>
      <c r="H47" s="11">
        <v>0</v>
      </c>
      <c r="I47" s="11">
        <v>223681.63917</v>
      </c>
      <c r="J47" s="11">
        <v>223681.63917</v>
      </c>
      <c r="K47" s="11">
        <v>0</v>
      </c>
      <c r="L47" s="11">
        <v>18512.98928</v>
      </c>
      <c r="M47" s="11">
        <v>18512.98928</v>
      </c>
      <c r="N47" s="11">
        <v>0</v>
      </c>
      <c r="O47" s="11">
        <v>320098.48378</v>
      </c>
      <c r="P47" s="11">
        <v>320098.48378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-328095.3992</v>
      </c>
      <c r="AB47" s="11">
        <v>-328095.3992</v>
      </c>
      <c r="AC47" s="11">
        <v>0</v>
      </c>
      <c r="AD47" s="11">
        <v>4063.37745</v>
      </c>
      <c r="AE47" s="11">
        <v>4063.37745</v>
      </c>
      <c r="AF47" s="11">
        <v>0</v>
      </c>
      <c r="AG47" s="11">
        <v>4892.09533</v>
      </c>
      <c r="AH47" s="11">
        <v>4892.09533</v>
      </c>
      <c r="AI47" s="11">
        <v>0</v>
      </c>
      <c r="AJ47" s="11">
        <v>319139.92642</v>
      </c>
      <c r="AK47" s="11">
        <v>319139.92642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ht="24">
      <c r="A48" s="24" t="s">
        <v>73</v>
      </c>
      <c r="B48" s="10">
        <v>39</v>
      </c>
      <c r="C48" s="23" t="str">
        <f>MID(A48,4,14)</f>
        <v xml:space="preserve"> 6 АТ ОЩАДБАНК</v>
      </c>
      <c r="D48" s="9" t="str">
        <f>IF(OR(MID(A48,1,2)="ZZ",MID(A48,1,2)="YY"),"Інше",MID(A48,1,2))</f>
        <v>42</v>
      </c>
      <c r="E48" s="9" t="str">
        <f>MID(A48,19,200)</f>
        <v>Будівництво споруд</v>
      </c>
      <c r="F48" s="11">
        <v>33324.92249</v>
      </c>
      <c r="G48" s="11">
        <v>33324.92249</v>
      </c>
      <c r="H48" s="11">
        <v>0</v>
      </c>
      <c r="I48" s="11">
        <v>29870.06624</v>
      </c>
      <c r="J48" s="11">
        <v>29870.06624</v>
      </c>
      <c r="K48" s="11">
        <v>0</v>
      </c>
      <c r="L48" s="11">
        <v>0</v>
      </c>
      <c r="M48" s="11">
        <v>0</v>
      </c>
      <c r="N48" s="11">
        <v>0</v>
      </c>
      <c r="O48" s="11">
        <v>3454.85625</v>
      </c>
      <c r="P48" s="11">
        <v>3454.85625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-3854.75396</v>
      </c>
      <c r="AB48" s="11">
        <v>-3854.75396</v>
      </c>
      <c r="AC48" s="11">
        <v>0</v>
      </c>
      <c r="AD48" s="11">
        <v>399.89771</v>
      </c>
      <c r="AE48" s="11">
        <v>399.89771</v>
      </c>
      <c r="AF48" s="11">
        <v>0</v>
      </c>
      <c r="AG48" s="11">
        <v>0</v>
      </c>
      <c r="AH48" s="11">
        <v>0</v>
      </c>
      <c r="AI48" s="11">
        <v>0</v>
      </c>
      <c r="AJ48" s="11">
        <v>3454.85625</v>
      </c>
      <c r="AK48" s="11">
        <v>3454.85625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ht="24">
      <c r="A49" s="24" t="s">
        <v>72</v>
      </c>
      <c r="B49" s="10">
        <v>40</v>
      </c>
      <c r="C49" s="23" t="str">
        <f>MID(A49,4,14)</f>
        <v xml:space="preserve"> 6 АТ ОЩАДБАНК</v>
      </c>
      <c r="D49" s="9" t="str">
        <f>IF(OR(MID(A49,1,2)="ZZ",MID(A49,1,2)="YY"),"Інше",MID(A49,1,2))</f>
        <v>43</v>
      </c>
      <c r="E49" s="9" t="str">
        <f>MID(A49,19,200)</f>
        <v>Спеціалізовані будівельні роботи</v>
      </c>
      <c r="F49" s="11">
        <v>292888.04966</v>
      </c>
      <c r="G49" s="11">
        <v>292888.04966</v>
      </c>
      <c r="H49" s="11">
        <v>0</v>
      </c>
      <c r="I49" s="11">
        <v>280398.29389</v>
      </c>
      <c r="J49" s="11">
        <v>280398.29389</v>
      </c>
      <c r="K49" s="11">
        <v>0</v>
      </c>
      <c r="L49" s="11">
        <v>0</v>
      </c>
      <c r="M49" s="11">
        <v>0</v>
      </c>
      <c r="N49" s="11">
        <v>0</v>
      </c>
      <c r="O49" s="11">
        <v>12489.75577</v>
      </c>
      <c r="P49" s="11">
        <v>12489.75577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-15012.47304</v>
      </c>
      <c r="AB49" s="11">
        <v>-15012.47304</v>
      </c>
      <c r="AC49" s="11">
        <v>0</v>
      </c>
      <c r="AD49" s="11">
        <v>4066.51634</v>
      </c>
      <c r="AE49" s="11">
        <v>4066.51634</v>
      </c>
      <c r="AF49" s="11">
        <v>0</v>
      </c>
      <c r="AG49" s="11">
        <v>0</v>
      </c>
      <c r="AH49" s="11">
        <v>0</v>
      </c>
      <c r="AI49" s="11">
        <v>0</v>
      </c>
      <c r="AJ49" s="11">
        <v>10945.9567</v>
      </c>
      <c r="AK49" s="11">
        <v>10945.9567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ht="24">
      <c r="A50" s="24" t="s">
        <v>71</v>
      </c>
      <c r="B50" s="10">
        <v>41</v>
      </c>
      <c r="C50" s="23" t="str">
        <f>MID(A50,4,14)</f>
        <v xml:space="preserve"> 6 АТ ОЩАДБАНК</v>
      </c>
      <c r="D50" s="9" t="str">
        <f>IF(OR(MID(A50,1,2)="ZZ",MID(A50,1,2)="YY"),"Інше",MID(A50,1,2))</f>
        <v>45</v>
      </c>
      <c r="E50" s="9" t="str">
        <f>MID(A50,19,200)</f>
        <v>Оптова та роздрібна торгівля автотранспортними засобами та мотоциклами, їх ремонт</v>
      </c>
      <c r="F50" s="11">
        <v>331495.25916</v>
      </c>
      <c r="G50" s="11">
        <v>331495.25916</v>
      </c>
      <c r="H50" s="11">
        <v>0</v>
      </c>
      <c r="I50" s="11">
        <v>244255.0637</v>
      </c>
      <c r="J50" s="11">
        <v>244255.0637</v>
      </c>
      <c r="K50" s="11">
        <v>0</v>
      </c>
      <c r="L50" s="11">
        <v>73733.20121</v>
      </c>
      <c r="M50" s="11">
        <v>73733.20121</v>
      </c>
      <c r="N50" s="11">
        <v>0</v>
      </c>
      <c r="O50" s="11">
        <v>9613.95452</v>
      </c>
      <c r="P50" s="11">
        <v>9613.95452</v>
      </c>
      <c r="Q50" s="11">
        <v>0</v>
      </c>
      <c r="R50" s="11">
        <v>3893.03973</v>
      </c>
      <c r="S50" s="11">
        <v>3893.03973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-4074.31338</v>
      </c>
      <c r="AB50" s="11">
        <v>-4074.31338</v>
      </c>
      <c r="AC50" s="11">
        <v>0</v>
      </c>
      <c r="AD50" s="11">
        <v>1854.33129</v>
      </c>
      <c r="AE50" s="11">
        <v>1854.33129</v>
      </c>
      <c r="AF50" s="11">
        <v>0</v>
      </c>
      <c r="AG50" s="11">
        <v>167.25022</v>
      </c>
      <c r="AH50" s="11">
        <v>167.25022</v>
      </c>
      <c r="AI50" s="11">
        <v>0</v>
      </c>
      <c r="AJ50" s="11">
        <v>8723.67746</v>
      </c>
      <c r="AK50" s="11">
        <v>8723.67746</v>
      </c>
      <c r="AL50" s="11">
        <v>0</v>
      </c>
      <c r="AM50" s="11">
        <v>-6670.94559</v>
      </c>
      <c r="AN50" s="11">
        <v>-6670.94559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ht="24">
      <c r="A51" s="24" t="s">
        <v>70</v>
      </c>
      <c r="B51" s="10">
        <v>42</v>
      </c>
      <c r="C51" s="23" t="str">
        <f>MID(A51,4,14)</f>
        <v xml:space="preserve"> 6 АТ ОЩАДБАНК</v>
      </c>
      <c r="D51" s="9" t="str">
        <f>IF(OR(MID(A51,1,2)="ZZ",MID(A51,1,2)="YY"),"Інше",MID(A51,1,2))</f>
        <v>46</v>
      </c>
      <c r="E51" s="9" t="str">
        <f>MID(A51,19,200)</f>
        <v>Оптова торгівля, крім торгівлі автотранспортними засобами та мотоциклами</v>
      </c>
      <c r="F51" s="11">
        <v>28680757.12731</v>
      </c>
      <c r="G51" s="11">
        <v>20226172.80962</v>
      </c>
      <c r="H51" s="11">
        <v>8454584.31769</v>
      </c>
      <c r="I51" s="11">
        <v>6282600.03832</v>
      </c>
      <c r="J51" s="11">
        <v>5089111.42752</v>
      </c>
      <c r="K51" s="11">
        <v>1193488.6108</v>
      </c>
      <c r="L51" s="11">
        <v>17769601.12246</v>
      </c>
      <c r="M51" s="11">
        <v>14978679.53337</v>
      </c>
      <c r="N51" s="11">
        <v>2790921.58909</v>
      </c>
      <c r="O51" s="11">
        <v>4628555.96653</v>
      </c>
      <c r="P51" s="11">
        <v>158381.84873</v>
      </c>
      <c r="Q51" s="11">
        <v>4470174.1178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-4569556.74729</v>
      </c>
      <c r="AB51" s="11">
        <v>-1558597.20427</v>
      </c>
      <c r="AC51" s="11">
        <v>-3010959.54302</v>
      </c>
      <c r="AD51" s="11">
        <v>106942.48284</v>
      </c>
      <c r="AE51" s="11">
        <v>58779.61918</v>
      </c>
      <c r="AF51" s="11">
        <v>48162.86366</v>
      </c>
      <c r="AG51" s="11">
        <v>1613316.16478</v>
      </c>
      <c r="AH51" s="11">
        <v>1357388.65471</v>
      </c>
      <c r="AI51" s="11">
        <v>255927.51007</v>
      </c>
      <c r="AJ51" s="11">
        <v>2849298.09967</v>
      </c>
      <c r="AK51" s="11">
        <v>142428.93038</v>
      </c>
      <c r="AL51" s="11">
        <v>2706869.16929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ht="24">
      <c r="A52" s="24" t="s">
        <v>69</v>
      </c>
      <c r="B52" s="10">
        <v>43</v>
      </c>
      <c r="C52" s="23" t="str">
        <f>MID(A52,4,14)</f>
        <v xml:space="preserve"> 6 АТ ОЩАДБАНК</v>
      </c>
      <c r="D52" s="9" t="str">
        <f>IF(OR(MID(A52,1,2)="ZZ",MID(A52,1,2)="YY"),"Інше",MID(A52,1,2))</f>
        <v>47</v>
      </c>
      <c r="E52" s="9" t="str">
        <f>MID(A52,19,200)</f>
        <v>Роздрібна торгівля, крім торгівлі автотранспортними засобами та мотоциклами</v>
      </c>
      <c r="F52" s="11">
        <v>5682216.51853</v>
      </c>
      <c r="G52" s="11">
        <v>2575888.01626</v>
      </c>
      <c r="H52" s="11">
        <v>3106328.50227</v>
      </c>
      <c r="I52" s="11">
        <v>5406639.70013</v>
      </c>
      <c r="J52" s="11">
        <v>2300311.19786</v>
      </c>
      <c r="K52" s="11">
        <v>3106328.50227</v>
      </c>
      <c r="L52" s="11">
        <v>6429.87257</v>
      </c>
      <c r="M52" s="11">
        <v>6429.87257</v>
      </c>
      <c r="N52" s="11">
        <v>0</v>
      </c>
      <c r="O52" s="11">
        <v>136966.92463</v>
      </c>
      <c r="P52" s="11">
        <v>136966.92463</v>
      </c>
      <c r="Q52" s="11">
        <v>0</v>
      </c>
      <c r="R52" s="11">
        <v>132180.02133</v>
      </c>
      <c r="S52" s="11">
        <v>132180.02133</v>
      </c>
      <c r="T52" s="11">
        <v>0</v>
      </c>
      <c r="U52" s="11">
        <v>0</v>
      </c>
      <c r="V52" s="11">
        <v>0</v>
      </c>
      <c r="W52" s="11">
        <v>0</v>
      </c>
      <c r="X52" s="11">
        <v>-0.00013</v>
      </c>
      <c r="Y52" s="11">
        <v>-0.00013</v>
      </c>
      <c r="Z52" s="11">
        <v>0</v>
      </c>
      <c r="AA52" s="11">
        <v>-290668.59197</v>
      </c>
      <c r="AB52" s="11">
        <v>-262020.21142</v>
      </c>
      <c r="AC52" s="11">
        <v>-28648.38055</v>
      </c>
      <c r="AD52" s="11">
        <v>47720.76615</v>
      </c>
      <c r="AE52" s="11">
        <v>19072.3856</v>
      </c>
      <c r="AF52" s="11">
        <v>28648.38055</v>
      </c>
      <c r="AG52" s="11">
        <v>1009.77872</v>
      </c>
      <c r="AH52" s="11">
        <v>1009.77872</v>
      </c>
      <c r="AI52" s="11">
        <v>0</v>
      </c>
      <c r="AJ52" s="11">
        <v>109758.02577</v>
      </c>
      <c r="AK52" s="11">
        <v>109758.02577</v>
      </c>
      <c r="AL52" s="11">
        <v>0</v>
      </c>
      <c r="AM52" s="11">
        <v>132180.02133</v>
      </c>
      <c r="AN52" s="11">
        <v>132180.02133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ht="24">
      <c r="A53" s="24" t="s">
        <v>68</v>
      </c>
      <c r="B53" s="10">
        <v>44</v>
      </c>
      <c r="C53" s="23" t="str">
        <f>MID(A53,4,14)</f>
        <v xml:space="preserve"> 6 АТ ОЩАДБАНК</v>
      </c>
      <c r="D53" s="9" t="str">
        <f>IF(OR(MID(A53,1,2)="ZZ",MID(A53,1,2)="YY"),"Інше",MID(A53,1,2))</f>
        <v>49</v>
      </c>
      <c r="E53" s="9" t="str">
        <f>MID(A53,19,200)</f>
        <v>Наземний і трубопровідний транспорт</v>
      </c>
      <c r="F53" s="11">
        <v>533720.21454</v>
      </c>
      <c r="G53" s="11">
        <v>533720.21454</v>
      </c>
      <c r="H53" s="11">
        <v>0</v>
      </c>
      <c r="I53" s="11">
        <v>484819.14585</v>
      </c>
      <c r="J53" s="11">
        <v>484819.14585</v>
      </c>
      <c r="K53" s="11">
        <v>0</v>
      </c>
      <c r="L53" s="11">
        <v>12193.28871</v>
      </c>
      <c r="M53" s="11">
        <v>12193.28871</v>
      </c>
      <c r="N53" s="11">
        <v>0</v>
      </c>
      <c r="O53" s="11">
        <v>36707.77998</v>
      </c>
      <c r="P53" s="11">
        <v>36707.77998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-37990.66451</v>
      </c>
      <c r="AB53" s="11">
        <v>-37990.66451</v>
      </c>
      <c r="AC53" s="11">
        <v>0</v>
      </c>
      <c r="AD53" s="11">
        <v>4728.87474</v>
      </c>
      <c r="AE53" s="11">
        <v>4728.87474</v>
      </c>
      <c r="AF53" s="11">
        <v>0</v>
      </c>
      <c r="AG53" s="11">
        <v>4312.12783</v>
      </c>
      <c r="AH53" s="11">
        <v>4312.12783</v>
      </c>
      <c r="AI53" s="11">
        <v>0</v>
      </c>
      <c r="AJ53" s="11">
        <v>28949.66194</v>
      </c>
      <c r="AK53" s="11">
        <v>28949.66194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ht="24">
      <c r="A54" s="24" t="s">
        <v>67</v>
      </c>
      <c r="B54" s="10">
        <v>45</v>
      </c>
      <c r="C54" s="23" t="str">
        <f>MID(A54,4,14)</f>
        <v xml:space="preserve"> 6 АТ ОЩАДБАНК</v>
      </c>
      <c r="D54" s="9" t="str">
        <f>IF(OR(MID(A54,1,2)="ZZ",MID(A54,1,2)="YY"),"Інше",MID(A54,1,2))</f>
        <v>50</v>
      </c>
      <c r="E54" s="9" t="str">
        <f>MID(A54,19,200)</f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ht="24">
      <c r="A55" s="24" t="s">
        <v>66</v>
      </c>
      <c r="B55" s="10">
        <v>46</v>
      </c>
      <c r="C55" s="23" t="str">
        <f>MID(A55,4,14)</f>
        <v xml:space="preserve"> 6 АТ ОЩАДБАНК</v>
      </c>
      <c r="D55" s="9" t="str">
        <f>IF(OR(MID(A55,1,2)="ZZ",MID(A55,1,2)="YY"),"Інше",MID(A55,1,2))</f>
        <v>51</v>
      </c>
      <c r="E55" s="9" t="str">
        <f>MID(A55,19,200)</f>
        <v>Авіаційний транспорт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ht="24">
      <c r="A56" s="24" t="s">
        <v>65</v>
      </c>
      <c r="B56" s="10">
        <v>47</v>
      </c>
      <c r="C56" s="23" t="str">
        <f>MID(A56,4,14)</f>
        <v xml:space="preserve"> 6 АТ ОЩАДБАНК</v>
      </c>
      <c r="D56" s="9" t="str">
        <f>IF(OR(MID(A56,1,2)="ZZ",MID(A56,1,2)="YY"),"Інше",MID(A56,1,2))</f>
        <v>52</v>
      </c>
      <c r="E56" s="9" t="str">
        <f>MID(A56,19,200)</f>
        <v>Складське господарство та допоміжна діяльність у сфері транспорту</v>
      </c>
      <c r="F56" s="11">
        <v>77615.10941</v>
      </c>
      <c r="G56" s="11">
        <v>77612.2607</v>
      </c>
      <c r="H56" s="11">
        <v>2.84871</v>
      </c>
      <c r="I56" s="11">
        <v>73593.64487</v>
      </c>
      <c r="J56" s="11">
        <v>73590.79616</v>
      </c>
      <c r="K56" s="11">
        <v>2.84871</v>
      </c>
      <c r="L56" s="11">
        <v>2326.6998</v>
      </c>
      <c r="M56" s="11">
        <v>2326.6998</v>
      </c>
      <c r="N56" s="11">
        <v>0</v>
      </c>
      <c r="O56" s="11">
        <v>1694.76474</v>
      </c>
      <c r="P56" s="11">
        <v>1694.76474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-4385.87033</v>
      </c>
      <c r="AB56" s="11">
        <v>-4385.87033</v>
      </c>
      <c r="AC56" s="11">
        <v>0</v>
      </c>
      <c r="AD56" s="11">
        <v>2688.72148</v>
      </c>
      <c r="AE56" s="11">
        <v>2688.72148</v>
      </c>
      <c r="AF56" s="11">
        <v>0</v>
      </c>
      <c r="AG56" s="11">
        <v>2.38648</v>
      </c>
      <c r="AH56" s="11">
        <v>2.38648</v>
      </c>
      <c r="AI56" s="11">
        <v>0</v>
      </c>
      <c r="AJ56" s="11">
        <v>1694.76237</v>
      </c>
      <c r="AK56" s="11">
        <v>1694.76237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ht="24">
      <c r="A57" s="24" t="s">
        <v>64</v>
      </c>
      <c r="B57" s="10">
        <v>48</v>
      </c>
      <c r="C57" s="23" t="str">
        <f>MID(A57,4,14)</f>
        <v xml:space="preserve"> 6 АТ ОЩАДБАНК</v>
      </c>
      <c r="D57" s="9" t="str">
        <f>IF(OR(MID(A57,1,2)="ZZ",MID(A57,1,2)="YY"),"Інше",MID(A57,1,2))</f>
        <v>53</v>
      </c>
      <c r="E57" s="9" t="str">
        <f>MID(A57,19,200)</f>
        <v>Поштова та кур'єрська діяльність</v>
      </c>
      <c r="F57" s="11">
        <v>1111.2651</v>
      </c>
      <c r="G57" s="11">
        <v>1111.2651</v>
      </c>
      <c r="H57" s="11">
        <v>0</v>
      </c>
      <c r="I57" s="11">
        <v>1111.2651</v>
      </c>
      <c r="J57" s="11">
        <v>1111.2651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-15.48954</v>
      </c>
      <c r="AB57" s="11">
        <v>-15.48954</v>
      </c>
      <c r="AC57" s="11">
        <v>0</v>
      </c>
      <c r="AD57" s="11">
        <v>15.48954</v>
      </c>
      <c r="AE57" s="11">
        <v>15.48954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ht="24">
      <c r="A58" s="24" t="s">
        <v>63</v>
      </c>
      <c r="B58" s="10">
        <v>49</v>
      </c>
      <c r="C58" s="23" t="str">
        <f>MID(A58,4,14)</f>
        <v xml:space="preserve"> 6 АТ ОЩАДБАНК</v>
      </c>
      <c r="D58" s="9" t="str">
        <f>IF(OR(MID(A58,1,2)="ZZ",MID(A58,1,2)="YY"),"Інше",MID(A58,1,2))</f>
        <v>55</v>
      </c>
      <c r="E58" s="9" t="str">
        <f>MID(A58,19,200)</f>
        <v>Тимчасове розміщування</v>
      </c>
      <c r="F58" s="11">
        <v>78078.51359</v>
      </c>
      <c r="G58" s="11">
        <v>78078.51359</v>
      </c>
      <c r="H58" s="11">
        <v>0</v>
      </c>
      <c r="I58" s="11">
        <v>76605.36321</v>
      </c>
      <c r="J58" s="11">
        <v>76605.36321</v>
      </c>
      <c r="K58" s="11">
        <v>0</v>
      </c>
      <c r="L58" s="11">
        <v>0</v>
      </c>
      <c r="M58" s="11">
        <v>0</v>
      </c>
      <c r="N58" s="11">
        <v>0</v>
      </c>
      <c r="O58" s="11">
        <v>1473.15038</v>
      </c>
      <c r="P58" s="11">
        <v>1473.15038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-1002.78241</v>
      </c>
      <c r="AB58" s="11">
        <v>-1002.78241</v>
      </c>
      <c r="AC58" s="11">
        <v>0</v>
      </c>
      <c r="AD58" s="11">
        <v>415.77248</v>
      </c>
      <c r="AE58" s="11">
        <v>415.77248</v>
      </c>
      <c r="AF58" s="11">
        <v>0</v>
      </c>
      <c r="AG58" s="11">
        <v>0</v>
      </c>
      <c r="AH58" s="11">
        <v>0</v>
      </c>
      <c r="AI58" s="11">
        <v>0</v>
      </c>
      <c r="AJ58" s="11">
        <v>587.00993</v>
      </c>
      <c r="AK58" s="11">
        <v>587.00993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ht="24">
      <c r="A59" s="24" t="s">
        <v>62</v>
      </c>
      <c r="B59" s="10">
        <v>50</v>
      </c>
      <c r="C59" s="23" t="str">
        <f>MID(A59,4,14)</f>
        <v xml:space="preserve"> 6 АТ ОЩАДБАНК</v>
      </c>
      <c r="D59" s="9" t="str">
        <f>IF(OR(MID(A59,1,2)="ZZ",MID(A59,1,2)="YY"),"Інше",MID(A59,1,2))</f>
        <v>56</v>
      </c>
      <c r="E59" s="9" t="str">
        <f>MID(A59,19,200)</f>
        <v>Діяльність із забезпечення стравами та напоями</v>
      </c>
      <c r="F59" s="11">
        <v>203894.86421</v>
      </c>
      <c r="G59" s="11">
        <v>203894.86421</v>
      </c>
      <c r="H59" s="11">
        <v>0</v>
      </c>
      <c r="I59" s="11">
        <v>187963.36245</v>
      </c>
      <c r="J59" s="11">
        <v>187963.36245</v>
      </c>
      <c r="K59" s="11">
        <v>0</v>
      </c>
      <c r="L59" s="11">
        <v>2.82937</v>
      </c>
      <c r="M59" s="11">
        <v>2.82937</v>
      </c>
      <c r="N59" s="11">
        <v>0</v>
      </c>
      <c r="O59" s="11">
        <v>15928.67239</v>
      </c>
      <c r="P59" s="11">
        <v>15928.67239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-12186.48253</v>
      </c>
      <c r="AB59" s="11">
        <v>-12186.48253</v>
      </c>
      <c r="AC59" s="11">
        <v>0</v>
      </c>
      <c r="AD59" s="11">
        <v>1281.74743</v>
      </c>
      <c r="AE59" s="11">
        <v>1281.74743</v>
      </c>
      <c r="AF59" s="11">
        <v>0</v>
      </c>
      <c r="AG59" s="11">
        <v>0.16605</v>
      </c>
      <c r="AH59" s="11">
        <v>0.16605</v>
      </c>
      <c r="AI59" s="11">
        <v>0</v>
      </c>
      <c r="AJ59" s="11">
        <v>10904.56905</v>
      </c>
      <c r="AK59" s="11">
        <v>10904.56905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ht="24">
      <c r="A60" s="24" t="s">
        <v>61</v>
      </c>
      <c r="B60" s="10">
        <v>51</v>
      </c>
      <c r="C60" s="23" t="str">
        <f>MID(A60,4,14)</f>
        <v xml:space="preserve"> 6 АТ ОЩАДБАНК</v>
      </c>
      <c r="D60" s="9" t="str">
        <f>IF(OR(MID(A60,1,2)="ZZ",MID(A60,1,2)="YY"),"Інше",MID(A60,1,2))</f>
        <v>58</v>
      </c>
      <c r="E60" s="9" t="str">
        <f>MID(A60,19,200)</f>
        <v>Видавнича діяльність</v>
      </c>
      <c r="F60" s="11">
        <v>10390.23148</v>
      </c>
      <c r="G60" s="11">
        <v>10390.23148</v>
      </c>
      <c r="H60" s="11">
        <v>0</v>
      </c>
      <c r="I60" s="11">
        <v>10390.23148</v>
      </c>
      <c r="J60" s="11">
        <v>10390.23148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-148.25703</v>
      </c>
      <c r="AB60" s="11">
        <v>-148.25703</v>
      </c>
      <c r="AC60" s="11">
        <v>0</v>
      </c>
      <c r="AD60" s="11">
        <v>148.25703</v>
      </c>
      <c r="AE60" s="11">
        <v>148.25703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ht="24">
      <c r="A61" s="24" t="s">
        <v>60</v>
      </c>
      <c r="B61" s="10">
        <v>52</v>
      </c>
      <c r="C61" s="23" t="str">
        <f>MID(A61,4,14)</f>
        <v xml:space="preserve"> 6 АТ ОЩАДБАНК</v>
      </c>
      <c r="D61" s="9" t="str">
        <f>IF(OR(MID(A61,1,2)="ZZ",MID(A61,1,2)="YY"),"Інше",MID(A61,1,2))</f>
        <v>59</v>
      </c>
      <c r="E61" s="9" t="str">
        <f>MID(A61,19,200)</f>
        <v>Виробництво кіно- та відеофільмів, телевізійних програм, видання звукозаписів</v>
      </c>
      <c r="F61" s="11">
        <v>1609.10041</v>
      </c>
      <c r="G61" s="11">
        <v>1609.10041</v>
      </c>
      <c r="H61" s="11">
        <v>0</v>
      </c>
      <c r="I61" s="11">
        <v>1609.10041</v>
      </c>
      <c r="J61" s="11">
        <v>1609.10041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-3.26298</v>
      </c>
      <c r="AB61" s="11">
        <v>-3.26298</v>
      </c>
      <c r="AC61" s="11">
        <v>0</v>
      </c>
      <c r="AD61" s="11">
        <v>3.26298</v>
      </c>
      <c r="AE61" s="11">
        <v>3.26298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ht="24">
      <c r="A62" s="24" t="s">
        <v>59</v>
      </c>
      <c r="B62" s="10">
        <v>53</v>
      </c>
      <c r="C62" s="23" t="str">
        <f>MID(A62,4,14)</f>
        <v xml:space="preserve"> 6 АТ ОЩАДБАНК</v>
      </c>
      <c r="D62" s="9" t="str">
        <f>IF(OR(MID(A62,1,2)="ZZ",MID(A62,1,2)="YY"),"Інше",MID(A62,1,2))</f>
        <v>60</v>
      </c>
      <c r="E62" s="9" t="str">
        <f>MID(A62,19,200)</f>
        <v>Діяльність у сфері радіомовлення та телевізійного мовлення</v>
      </c>
      <c r="F62" s="11">
        <v>2465.16128</v>
      </c>
      <c r="G62" s="11">
        <v>2465.16128</v>
      </c>
      <c r="H62" s="11">
        <v>0</v>
      </c>
      <c r="I62" s="11">
        <v>954.73634</v>
      </c>
      <c r="J62" s="11">
        <v>954.73634</v>
      </c>
      <c r="K62" s="11">
        <v>0</v>
      </c>
      <c r="L62" s="11">
        <v>0</v>
      </c>
      <c r="M62" s="11">
        <v>0</v>
      </c>
      <c r="N62" s="11">
        <v>0</v>
      </c>
      <c r="O62" s="11">
        <v>1510.42494</v>
      </c>
      <c r="P62" s="11">
        <v>1510.42494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-1568.15452</v>
      </c>
      <c r="AB62" s="11">
        <v>-1568.15452</v>
      </c>
      <c r="AC62" s="11">
        <v>0</v>
      </c>
      <c r="AD62" s="11">
        <v>57.72958</v>
      </c>
      <c r="AE62" s="11">
        <v>57.72958</v>
      </c>
      <c r="AF62" s="11">
        <v>0</v>
      </c>
      <c r="AG62" s="11">
        <v>0</v>
      </c>
      <c r="AH62" s="11">
        <v>0</v>
      </c>
      <c r="AI62" s="11">
        <v>0</v>
      </c>
      <c r="AJ62" s="11">
        <v>1510.42494</v>
      </c>
      <c r="AK62" s="11">
        <v>1510.42494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ht="24">
      <c r="A63" s="24" t="s">
        <v>58</v>
      </c>
      <c r="B63" s="10">
        <v>54</v>
      </c>
      <c r="C63" s="23" t="str">
        <f>MID(A63,4,14)</f>
        <v xml:space="preserve"> 6 АТ ОЩАДБАНК</v>
      </c>
      <c r="D63" s="9" t="str">
        <f>IF(OR(MID(A63,1,2)="ZZ",MID(A63,1,2)="YY"),"Інше",MID(A63,1,2))</f>
        <v>61</v>
      </c>
      <c r="E63" s="9" t="str">
        <f>MID(A63,19,200)</f>
        <v>Телекомунікації (електрозв'язок)</v>
      </c>
      <c r="F63" s="11">
        <v>17426.70842</v>
      </c>
      <c r="G63" s="11">
        <v>17426.70842</v>
      </c>
      <c r="H63" s="11">
        <v>0</v>
      </c>
      <c r="I63" s="11">
        <v>17411.75655</v>
      </c>
      <c r="J63" s="11">
        <v>17411.75655</v>
      </c>
      <c r="K63" s="11">
        <v>0</v>
      </c>
      <c r="L63" s="11">
        <v>0</v>
      </c>
      <c r="M63" s="11">
        <v>0</v>
      </c>
      <c r="N63" s="11">
        <v>0</v>
      </c>
      <c r="O63" s="11">
        <v>14.95187</v>
      </c>
      <c r="P63" s="11">
        <v>14.95187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-764.836</v>
      </c>
      <c r="AB63" s="11">
        <v>-764.836</v>
      </c>
      <c r="AC63" s="11">
        <v>0</v>
      </c>
      <c r="AD63" s="11">
        <v>749.88413</v>
      </c>
      <c r="AE63" s="11">
        <v>749.88413</v>
      </c>
      <c r="AF63" s="11">
        <v>0</v>
      </c>
      <c r="AG63" s="11">
        <v>0</v>
      </c>
      <c r="AH63" s="11">
        <v>0</v>
      </c>
      <c r="AI63" s="11">
        <v>0</v>
      </c>
      <c r="AJ63" s="11">
        <v>14.95187</v>
      </c>
      <c r="AK63" s="11">
        <v>14.95187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ht="24">
      <c r="A64" s="24" t="s">
        <v>57</v>
      </c>
      <c r="B64" s="10">
        <v>55</v>
      </c>
      <c r="C64" s="23" t="str">
        <f>MID(A64,4,14)</f>
        <v xml:space="preserve"> 6 АТ ОЩАДБАНК</v>
      </c>
      <c r="D64" s="9" t="str">
        <f>IF(OR(MID(A64,1,2)="ZZ",MID(A64,1,2)="YY"),"Інше",MID(A64,1,2))</f>
        <v>62</v>
      </c>
      <c r="E64" s="9" t="str">
        <f>MID(A64,19,200)</f>
        <v>Комп'ютерне програмування, консультування та пов'язана з ними діяльність</v>
      </c>
      <c r="F64" s="11">
        <v>23414.82177</v>
      </c>
      <c r="G64" s="11">
        <v>23414.82177</v>
      </c>
      <c r="H64" s="11">
        <v>0</v>
      </c>
      <c r="I64" s="11">
        <v>23314.70708</v>
      </c>
      <c r="J64" s="11">
        <v>23314.70708</v>
      </c>
      <c r="K64" s="11">
        <v>0</v>
      </c>
      <c r="L64" s="11">
        <v>0</v>
      </c>
      <c r="M64" s="11">
        <v>0</v>
      </c>
      <c r="N64" s="11">
        <v>0</v>
      </c>
      <c r="O64" s="11">
        <v>100.11469</v>
      </c>
      <c r="P64" s="11">
        <v>100.11469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-319.35015</v>
      </c>
      <c r="AB64" s="11">
        <v>-319.35015</v>
      </c>
      <c r="AC64" s="11">
        <v>0</v>
      </c>
      <c r="AD64" s="11">
        <v>222.64105</v>
      </c>
      <c r="AE64" s="11">
        <v>222.64105</v>
      </c>
      <c r="AF64" s="11">
        <v>0</v>
      </c>
      <c r="AG64" s="11">
        <v>0</v>
      </c>
      <c r="AH64" s="11">
        <v>0</v>
      </c>
      <c r="AI64" s="11">
        <v>0</v>
      </c>
      <c r="AJ64" s="11">
        <v>96.7091</v>
      </c>
      <c r="AK64" s="11">
        <v>96.7091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ht="24">
      <c r="A65" s="24" t="s">
        <v>56</v>
      </c>
      <c r="B65" s="10">
        <v>56</v>
      </c>
      <c r="C65" s="23" t="str">
        <f>MID(A65,4,14)</f>
        <v xml:space="preserve"> 6 АТ ОЩАДБАНК</v>
      </c>
      <c r="D65" s="9" t="str">
        <f>IF(OR(MID(A65,1,2)="ZZ",MID(A65,1,2)="YY"),"Інше",MID(A65,1,2))</f>
        <v>63</v>
      </c>
      <c r="E65" s="9" t="str">
        <f>MID(A65,19,200)</f>
        <v>Надання інформаційних послуг</v>
      </c>
      <c r="F65" s="11">
        <v>17446.17251</v>
      </c>
      <c r="G65" s="11">
        <v>17446.17251</v>
      </c>
      <c r="H65" s="11">
        <v>0</v>
      </c>
      <c r="I65" s="11">
        <v>17221.9332</v>
      </c>
      <c r="J65" s="11">
        <v>17221.9332</v>
      </c>
      <c r="K65" s="11">
        <v>0</v>
      </c>
      <c r="L65" s="11">
        <v>0</v>
      </c>
      <c r="M65" s="11">
        <v>0</v>
      </c>
      <c r="N65" s="11">
        <v>0</v>
      </c>
      <c r="O65" s="11">
        <v>224.23931</v>
      </c>
      <c r="P65" s="11">
        <v>224.23931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-62.35333</v>
      </c>
      <c r="AB65" s="11">
        <v>-62.35333</v>
      </c>
      <c r="AC65" s="11">
        <v>0</v>
      </c>
      <c r="AD65" s="11">
        <v>62.34403</v>
      </c>
      <c r="AE65" s="11">
        <v>62.34403</v>
      </c>
      <c r="AF65" s="11">
        <v>0</v>
      </c>
      <c r="AG65" s="11">
        <v>0</v>
      </c>
      <c r="AH65" s="11">
        <v>0</v>
      </c>
      <c r="AI65" s="11">
        <v>0</v>
      </c>
      <c r="AJ65" s="11">
        <v>0.0093</v>
      </c>
      <c r="AK65" s="11">
        <v>0.0093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ht="24">
      <c r="A66" s="24" t="s">
        <v>55</v>
      </c>
      <c r="B66" s="10">
        <v>57</v>
      </c>
      <c r="C66" s="23" t="str">
        <f>MID(A66,4,14)</f>
        <v xml:space="preserve"> 6 АТ ОЩАДБАНК</v>
      </c>
      <c r="D66" s="9" t="str">
        <f>IF(OR(MID(A66,1,2)="ZZ",MID(A66,1,2)="YY"),"Інше",MID(A66,1,2))</f>
        <v>64</v>
      </c>
      <c r="E66" s="9" t="str">
        <f>MID(A66,19,200)</f>
        <v>Надання фінансових послуг, крім страхування та пенсійного забезпечення</v>
      </c>
      <c r="F66" s="11">
        <v>8451213.45512</v>
      </c>
      <c r="G66" s="11">
        <v>8082757.6049</v>
      </c>
      <c r="H66" s="11">
        <v>368455.85022</v>
      </c>
      <c r="I66" s="11">
        <v>7694986.34497</v>
      </c>
      <c r="J66" s="11">
        <v>7694986.34497</v>
      </c>
      <c r="K66" s="11">
        <v>0</v>
      </c>
      <c r="L66" s="11">
        <v>0</v>
      </c>
      <c r="M66" s="11">
        <v>0</v>
      </c>
      <c r="N66" s="11">
        <v>0</v>
      </c>
      <c r="O66" s="11">
        <v>368724.46321</v>
      </c>
      <c r="P66" s="11">
        <v>268.61299</v>
      </c>
      <c r="Q66" s="11">
        <v>368455.85022</v>
      </c>
      <c r="R66" s="11">
        <v>387502.64694</v>
      </c>
      <c r="S66" s="11">
        <v>387502.64694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-812368.20005</v>
      </c>
      <c r="AB66" s="11">
        <v>-443912.34982</v>
      </c>
      <c r="AC66" s="11">
        <v>-368455.85023</v>
      </c>
      <c r="AD66" s="11">
        <v>103335.40853</v>
      </c>
      <c r="AE66" s="11">
        <v>103335.40853</v>
      </c>
      <c r="AF66" s="11">
        <v>0</v>
      </c>
      <c r="AG66" s="11">
        <v>0</v>
      </c>
      <c r="AH66" s="11">
        <v>0</v>
      </c>
      <c r="AI66" s="11">
        <v>0</v>
      </c>
      <c r="AJ66" s="11">
        <v>368724.46298</v>
      </c>
      <c r="AK66" s="11">
        <v>268.61275</v>
      </c>
      <c r="AL66" s="11">
        <v>368455.85023</v>
      </c>
      <c r="AM66" s="11">
        <v>340308.32854</v>
      </c>
      <c r="AN66" s="11">
        <v>340308.32854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ht="24">
      <c r="A67" s="24" t="s">
        <v>54</v>
      </c>
      <c r="B67" s="10">
        <v>58</v>
      </c>
      <c r="C67" s="23" t="str">
        <f>MID(A67,4,14)</f>
        <v xml:space="preserve"> 6 АТ ОЩАДБАНК</v>
      </c>
      <c r="D67" s="9" t="str">
        <f>IF(OR(MID(A67,1,2)="ZZ",MID(A67,1,2)="YY"),"Інше",MID(A67,1,2))</f>
        <v>65</v>
      </c>
      <c r="E67" s="9" t="str">
        <f>MID(A67,19,200)</f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ht="24">
      <c r="A68" s="24" t="s">
        <v>53</v>
      </c>
      <c r="B68" s="10">
        <v>59</v>
      </c>
      <c r="C68" s="23" t="str">
        <f>MID(A68,4,14)</f>
        <v xml:space="preserve"> 6 АТ ОЩАДБАНК</v>
      </c>
      <c r="D68" s="9" t="str">
        <f>IF(OR(MID(A68,1,2)="ZZ",MID(A68,1,2)="YY"),"Інше",MID(A68,1,2))</f>
        <v>66</v>
      </c>
      <c r="E68" s="9" t="str">
        <f>MID(A68,19,200)</f>
        <v>Допоміжна діяльність у сферах фінансових послуг і страхування</v>
      </c>
      <c r="F68" s="11">
        <v>5.26438</v>
      </c>
      <c r="G68" s="11">
        <v>5.26438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5.26438</v>
      </c>
      <c r="P68" s="11">
        <v>5.26438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-3.53448</v>
      </c>
      <c r="AB68" s="11">
        <v>-3.53448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3.53448</v>
      </c>
      <c r="AK68" s="11">
        <v>3.53448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ht="24">
      <c r="A69" s="24" t="s">
        <v>52</v>
      </c>
      <c r="B69" s="10">
        <v>60</v>
      </c>
      <c r="C69" s="23" t="str">
        <f>MID(A69,4,14)</f>
        <v xml:space="preserve"> 6 АТ ОЩАДБАНК</v>
      </c>
      <c r="D69" s="9" t="str">
        <f>IF(OR(MID(A69,1,2)="ZZ",MID(A69,1,2)="YY"),"Інше",MID(A69,1,2))</f>
        <v>68</v>
      </c>
      <c r="E69" s="9" t="str">
        <f>MID(A69,19,200)</f>
        <v>Операції з нерухомим майном</v>
      </c>
      <c r="F69" s="11">
        <v>3284584.40713</v>
      </c>
      <c r="G69" s="11">
        <v>3165911.41568</v>
      </c>
      <c r="H69" s="11">
        <v>118672.99145</v>
      </c>
      <c r="I69" s="11">
        <v>381387.97422</v>
      </c>
      <c r="J69" s="11">
        <v>262714.98277</v>
      </c>
      <c r="K69" s="11">
        <v>118672.99145</v>
      </c>
      <c r="L69" s="11">
        <v>317191.48771</v>
      </c>
      <c r="M69" s="11">
        <v>317191.48771</v>
      </c>
      <c r="N69" s="11">
        <v>0</v>
      </c>
      <c r="O69" s="11">
        <v>1200675.84093</v>
      </c>
      <c r="P69" s="11">
        <v>1200675.84093</v>
      </c>
      <c r="Q69" s="11">
        <v>0</v>
      </c>
      <c r="R69" s="11">
        <v>746093.73086</v>
      </c>
      <c r="S69" s="11">
        <v>746093.73086</v>
      </c>
      <c r="T69" s="11">
        <v>0</v>
      </c>
      <c r="U69" s="11">
        <v>0</v>
      </c>
      <c r="V69" s="11">
        <v>0</v>
      </c>
      <c r="W69" s="11">
        <v>0</v>
      </c>
      <c r="X69" s="11">
        <v>639235.37341</v>
      </c>
      <c r="Y69" s="11">
        <v>639235.37341</v>
      </c>
      <c r="Z69" s="11">
        <v>0</v>
      </c>
      <c r="AA69" s="11">
        <v>480126.99557</v>
      </c>
      <c r="AB69" s="11">
        <v>480126.99557</v>
      </c>
      <c r="AC69" s="11">
        <v>0</v>
      </c>
      <c r="AD69" s="11">
        <v>12359.75701</v>
      </c>
      <c r="AE69" s="11">
        <v>12359.75701</v>
      </c>
      <c r="AF69" s="11">
        <v>0</v>
      </c>
      <c r="AG69" s="11">
        <v>1191.55071</v>
      </c>
      <c r="AH69" s="11">
        <v>1191.55071</v>
      </c>
      <c r="AI69" s="11">
        <v>0</v>
      </c>
      <c r="AJ69" s="11">
        <v>620555.01182</v>
      </c>
      <c r="AK69" s="11">
        <v>620555.01182</v>
      </c>
      <c r="AL69" s="11">
        <v>0</v>
      </c>
      <c r="AM69" s="11">
        <v>-1114233.31511</v>
      </c>
      <c r="AN69" s="11">
        <v>-1114233.31511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ht="24">
      <c r="A70" s="24" t="s">
        <v>51</v>
      </c>
      <c r="B70" s="10">
        <v>61</v>
      </c>
      <c r="C70" s="23" t="str">
        <f>MID(A70,4,14)</f>
        <v xml:space="preserve"> 6 АТ ОЩАДБАНК</v>
      </c>
      <c r="D70" s="9" t="str">
        <f>IF(OR(MID(A70,1,2)="ZZ",MID(A70,1,2)="YY"),"Інше",MID(A70,1,2))</f>
        <v>69</v>
      </c>
      <c r="E70" s="9" t="str">
        <f>MID(A70,19,200)</f>
        <v>Діяльність у сферах права та бухгалтерського обліку</v>
      </c>
      <c r="F70" s="11">
        <v>23843.06506</v>
      </c>
      <c r="G70" s="11">
        <v>23843.06506</v>
      </c>
      <c r="H70" s="11">
        <v>0</v>
      </c>
      <c r="I70" s="11">
        <v>22840.65027</v>
      </c>
      <c r="J70" s="11">
        <v>22840.65027</v>
      </c>
      <c r="K70" s="11">
        <v>0</v>
      </c>
      <c r="L70" s="11">
        <v>0</v>
      </c>
      <c r="M70" s="11">
        <v>0</v>
      </c>
      <c r="N70" s="11">
        <v>0</v>
      </c>
      <c r="O70" s="11">
        <v>1002.41479</v>
      </c>
      <c r="P70" s="11">
        <v>1002.41479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-1241.16766</v>
      </c>
      <c r="AB70" s="11">
        <v>-1241.16766</v>
      </c>
      <c r="AC70" s="11">
        <v>0</v>
      </c>
      <c r="AD70" s="11">
        <v>238.91543</v>
      </c>
      <c r="AE70" s="11">
        <v>238.91543</v>
      </c>
      <c r="AF70" s="11">
        <v>0</v>
      </c>
      <c r="AG70" s="11">
        <v>0</v>
      </c>
      <c r="AH70" s="11">
        <v>0</v>
      </c>
      <c r="AI70" s="11">
        <v>0</v>
      </c>
      <c r="AJ70" s="11">
        <v>1002.25223</v>
      </c>
      <c r="AK70" s="11">
        <v>1002.25223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ht="24">
      <c r="A71" s="24" t="s">
        <v>50</v>
      </c>
      <c r="B71" s="10">
        <v>62</v>
      </c>
      <c r="C71" s="23" t="str">
        <f>MID(A71,4,14)</f>
        <v xml:space="preserve"> 6 АТ ОЩАДБАНК</v>
      </c>
      <c r="D71" s="9" t="str">
        <f>IF(OR(MID(A71,1,2)="ZZ",MID(A71,1,2)="YY"),"Інше",MID(A71,1,2))</f>
        <v>70</v>
      </c>
      <c r="E71" s="9" t="str">
        <f>MID(A71,19,200)</f>
        <v>Діяльність головних управлінь (хед-офісів); консультування з питань керування</v>
      </c>
      <c r="F71" s="11">
        <v>9247.82378</v>
      </c>
      <c r="G71" s="11">
        <v>9247.82378</v>
      </c>
      <c r="H71" s="11">
        <v>0</v>
      </c>
      <c r="I71" s="11">
        <v>8102.32859</v>
      </c>
      <c r="J71" s="11">
        <v>8102.32859</v>
      </c>
      <c r="K71" s="11">
        <v>0</v>
      </c>
      <c r="L71" s="11">
        <v>0</v>
      </c>
      <c r="M71" s="11">
        <v>0</v>
      </c>
      <c r="N71" s="11">
        <v>0</v>
      </c>
      <c r="O71" s="11">
        <v>1145.49519</v>
      </c>
      <c r="P71" s="11">
        <v>1145.49519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-1069.27809</v>
      </c>
      <c r="AB71" s="11">
        <v>-1069.27809</v>
      </c>
      <c r="AC71" s="11">
        <v>0</v>
      </c>
      <c r="AD71" s="11">
        <v>22.20781</v>
      </c>
      <c r="AE71" s="11">
        <v>22.20781</v>
      </c>
      <c r="AF71" s="11">
        <v>0</v>
      </c>
      <c r="AG71" s="11">
        <v>0</v>
      </c>
      <c r="AH71" s="11">
        <v>0</v>
      </c>
      <c r="AI71" s="11">
        <v>0</v>
      </c>
      <c r="AJ71" s="11">
        <v>1047.07028</v>
      </c>
      <c r="AK71" s="11">
        <v>1047.07028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ht="24">
      <c r="A72" s="24" t="s">
        <v>49</v>
      </c>
      <c r="B72" s="10">
        <v>63</v>
      </c>
      <c r="C72" s="23" t="str">
        <f>MID(A72,4,14)</f>
        <v xml:space="preserve"> 6 АТ ОЩАДБАНК</v>
      </c>
      <c r="D72" s="9" t="str">
        <f>IF(OR(MID(A72,1,2)="ZZ",MID(A72,1,2)="YY"),"Інше",MID(A72,1,2))</f>
        <v>71</v>
      </c>
      <c r="E72" s="9" t="str">
        <f>MID(A72,19,200)</f>
        <v>Діяльність у сферах архітектури та інжинірингу; технічні випробування та дослідження</v>
      </c>
      <c r="F72" s="11">
        <v>12638.75637</v>
      </c>
      <c r="G72" s="11">
        <v>12638.75637</v>
      </c>
      <c r="H72" s="11">
        <v>0</v>
      </c>
      <c r="I72" s="11">
        <v>10352.37757</v>
      </c>
      <c r="J72" s="11">
        <v>10352.37757</v>
      </c>
      <c r="K72" s="11">
        <v>0</v>
      </c>
      <c r="L72" s="11">
        <v>0</v>
      </c>
      <c r="M72" s="11">
        <v>0</v>
      </c>
      <c r="N72" s="11">
        <v>0</v>
      </c>
      <c r="O72" s="11">
        <v>2286.3788</v>
      </c>
      <c r="P72" s="11">
        <v>2286.3788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-2321.10027</v>
      </c>
      <c r="AB72" s="11">
        <v>-2321.10027</v>
      </c>
      <c r="AC72" s="11">
        <v>0</v>
      </c>
      <c r="AD72" s="11">
        <v>34.73234</v>
      </c>
      <c r="AE72" s="11">
        <v>34.73234</v>
      </c>
      <c r="AF72" s="11">
        <v>0</v>
      </c>
      <c r="AG72" s="11">
        <v>0</v>
      </c>
      <c r="AH72" s="11">
        <v>0</v>
      </c>
      <c r="AI72" s="11">
        <v>0</v>
      </c>
      <c r="AJ72" s="11">
        <v>2286.36793</v>
      </c>
      <c r="AK72" s="11">
        <v>2286.36793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ht="24">
      <c r="A73" s="24" t="s">
        <v>48</v>
      </c>
      <c r="B73" s="10">
        <v>64</v>
      </c>
      <c r="C73" s="23" t="str">
        <f>MID(A73,4,14)</f>
        <v xml:space="preserve"> 6 АТ ОЩАДБАНК</v>
      </c>
      <c r="D73" s="9" t="str">
        <f>IF(OR(MID(A73,1,2)="ZZ",MID(A73,1,2)="YY"),"Інше",MID(A73,1,2))</f>
        <v>72</v>
      </c>
      <c r="E73" s="9" t="str">
        <f>MID(A73,19,200)</f>
        <v>Наукові дослідження та розробки</v>
      </c>
      <c r="F73" s="11">
        <v>326745.07189</v>
      </c>
      <c r="G73" s="11">
        <v>326745.07189</v>
      </c>
      <c r="H73" s="11">
        <v>0</v>
      </c>
      <c r="I73" s="11">
        <v>322368.92982</v>
      </c>
      <c r="J73" s="11">
        <v>322368.92982</v>
      </c>
      <c r="K73" s="11">
        <v>0</v>
      </c>
      <c r="L73" s="11">
        <v>4376.14207</v>
      </c>
      <c r="M73" s="11">
        <v>4376.14207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-4051.95348</v>
      </c>
      <c r="AB73" s="11">
        <v>-4051.95348</v>
      </c>
      <c r="AC73" s="11">
        <v>0</v>
      </c>
      <c r="AD73" s="11">
        <v>4027.89728</v>
      </c>
      <c r="AE73" s="11">
        <v>4027.89728</v>
      </c>
      <c r="AF73" s="11">
        <v>0</v>
      </c>
      <c r="AG73" s="11">
        <v>24.0562</v>
      </c>
      <c r="AH73" s="11">
        <v>24.0562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ht="24">
      <c r="A74" s="24" t="s">
        <v>47</v>
      </c>
      <c r="B74" s="10">
        <v>65</v>
      </c>
      <c r="C74" s="23" t="str">
        <f>MID(A74,4,14)</f>
        <v xml:space="preserve"> 6 АТ ОЩАДБАНК</v>
      </c>
      <c r="D74" s="9" t="str">
        <f>IF(OR(MID(A74,1,2)="ZZ",MID(A74,1,2)="YY"),"Інше",MID(A74,1,2))</f>
        <v>73</v>
      </c>
      <c r="E74" s="9" t="str">
        <f>MID(A74,19,200)</f>
        <v>Рекламна діяльність і дослідження кон'юнктури ринку</v>
      </c>
      <c r="F74" s="11">
        <v>19155.74651</v>
      </c>
      <c r="G74" s="11">
        <v>19155.74651</v>
      </c>
      <c r="H74" s="11">
        <v>0</v>
      </c>
      <c r="I74" s="11">
        <v>17287.37013</v>
      </c>
      <c r="J74" s="11">
        <v>17287.37013</v>
      </c>
      <c r="K74" s="11">
        <v>0</v>
      </c>
      <c r="L74" s="11">
        <v>0</v>
      </c>
      <c r="M74" s="11">
        <v>0</v>
      </c>
      <c r="N74" s="11">
        <v>0</v>
      </c>
      <c r="O74" s="11">
        <v>1868.37638</v>
      </c>
      <c r="P74" s="11">
        <v>1868.37638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-1779.79911</v>
      </c>
      <c r="AB74" s="11">
        <v>-1779.79911</v>
      </c>
      <c r="AC74" s="11">
        <v>0</v>
      </c>
      <c r="AD74" s="11">
        <v>104.90239</v>
      </c>
      <c r="AE74" s="11">
        <v>104.90239</v>
      </c>
      <c r="AF74" s="11">
        <v>0</v>
      </c>
      <c r="AG74" s="11">
        <v>0</v>
      </c>
      <c r="AH74" s="11">
        <v>0</v>
      </c>
      <c r="AI74" s="11">
        <v>0</v>
      </c>
      <c r="AJ74" s="11">
        <v>1674.89672</v>
      </c>
      <c r="AK74" s="11">
        <v>1674.89672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ht="24">
      <c r="A75" s="24" t="s">
        <v>46</v>
      </c>
      <c r="B75" s="10">
        <v>66</v>
      </c>
      <c r="C75" s="23" t="str">
        <f>MID(A75,4,14)</f>
        <v xml:space="preserve"> 6 АТ ОЩАДБАНК</v>
      </c>
      <c r="D75" s="9" t="str">
        <f>IF(OR(MID(A75,1,2)="ZZ",MID(A75,1,2)="YY"),"Інше",MID(A75,1,2))</f>
        <v>74</v>
      </c>
      <c r="E75" s="9" t="str">
        <f>MID(A75,19,200)</f>
        <v>Інша професійна, наукова та технічна діяльність</v>
      </c>
      <c r="F75" s="11">
        <v>31424.38643</v>
      </c>
      <c r="G75" s="11">
        <v>31424.38643</v>
      </c>
      <c r="H75" s="11">
        <v>0</v>
      </c>
      <c r="I75" s="11">
        <v>31240.23713</v>
      </c>
      <c r="J75" s="11">
        <v>31240.23713</v>
      </c>
      <c r="K75" s="11">
        <v>0</v>
      </c>
      <c r="L75" s="11">
        <v>0</v>
      </c>
      <c r="M75" s="11">
        <v>0</v>
      </c>
      <c r="N75" s="11">
        <v>0</v>
      </c>
      <c r="O75" s="11">
        <v>184.1493</v>
      </c>
      <c r="P75" s="11">
        <v>184.1493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-511.93159</v>
      </c>
      <c r="AB75" s="11">
        <v>-511.93159</v>
      </c>
      <c r="AC75" s="11">
        <v>0</v>
      </c>
      <c r="AD75" s="11">
        <v>327.78229</v>
      </c>
      <c r="AE75" s="11">
        <v>327.78229</v>
      </c>
      <c r="AF75" s="11">
        <v>0</v>
      </c>
      <c r="AG75" s="11">
        <v>0</v>
      </c>
      <c r="AH75" s="11">
        <v>0</v>
      </c>
      <c r="AI75" s="11">
        <v>0</v>
      </c>
      <c r="AJ75" s="11">
        <v>184.1493</v>
      </c>
      <c r="AK75" s="11">
        <v>184.1493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ht="24">
      <c r="A76" s="24" t="s">
        <v>45</v>
      </c>
      <c r="B76" s="10">
        <v>67</v>
      </c>
      <c r="C76" s="23" t="str">
        <f>MID(A76,4,14)</f>
        <v xml:space="preserve"> 6 АТ ОЩАДБАНК</v>
      </c>
      <c r="D76" s="9" t="str">
        <f>IF(OR(MID(A76,1,2)="ZZ",MID(A76,1,2)="YY"),"Інше",MID(A76,1,2))</f>
        <v>75</v>
      </c>
      <c r="E76" s="9" t="str">
        <f>MID(A76,19,200)</f>
        <v>Ветеринарна діяльність</v>
      </c>
      <c r="F76" s="11">
        <v>22166.37835</v>
      </c>
      <c r="G76" s="11">
        <v>22166.37835</v>
      </c>
      <c r="H76" s="11">
        <v>0</v>
      </c>
      <c r="I76" s="11">
        <v>21156.23675</v>
      </c>
      <c r="J76" s="11">
        <v>21156.23675</v>
      </c>
      <c r="K76" s="11">
        <v>0</v>
      </c>
      <c r="L76" s="11">
        <v>0</v>
      </c>
      <c r="M76" s="11">
        <v>0</v>
      </c>
      <c r="N76" s="11">
        <v>0</v>
      </c>
      <c r="O76" s="11">
        <v>1010.1416</v>
      </c>
      <c r="P76" s="11">
        <v>1010.1416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-654.05166</v>
      </c>
      <c r="AB76" s="11">
        <v>-654.05166</v>
      </c>
      <c r="AC76" s="11">
        <v>0</v>
      </c>
      <c r="AD76" s="11">
        <v>322.78897</v>
      </c>
      <c r="AE76" s="11">
        <v>322.78897</v>
      </c>
      <c r="AF76" s="11">
        <v>0</v>
      </c>
      <c r="AG76" s="11">
        <v>0</v>
      </c>
      <c r="AH76" s="11">
        <v>0</v>
      </c>
      <c r="AI76" s="11">
        <v>0</v>
      </c>
      <c r="AJ76" s="11">
        <v>331.26269</v>
      </c>
      <c r="AK76" s="11">
        <v>331.26269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ht="24">
      <c r="A77" s="24" t="s">
        <v>44</v>
      </c>
      <c r="B77" s="10">
        <v>68</v>
      </c>
      <c r="C77" s="23" t="str">
        <f>MID(A77,4,14)</f>
        <v xml:space="preserve"> 6 АТ ОЩАДБАНК</v>
      </c>
      <c r="D77" s="9" t="str">
        <f>IF(OR(MID(A77,1,2)="ZZ",MID(A77,1,2)="YY"),"Інше",MID(A77,1,2))</f>
        <v>77</v>
      </c>
      <c r="E77" s="9" t="str">
        <f>MID(A77,19,200)</f>
        <v>Оренда, прокат і лізинг</v>
      </c>
      <c r="F77" s="11">
        <v>86510.24043</v>
      </c>
      <c r="G77" s="11">
        <v>86510.24043</v>
      </c>
      <c r="H77" s="11">
        <v>0</v>
      </c>
      <c r="I77" s="11">
        <v>73746.35193</v>
      </c>
      <c r="J77" s="11">
        <v>73746.35193</v>
      </c>
      <c r="K77" s="11">
        <v>0</v>
      </c>
      <c r="L77" s="11">
        <v>0</v>
      </c>
      <c r="M77" s="11">
        <v>0</v>
      </c>
      <c r="N77" s="11">
        <v>0</v>
      </c>
      <c r="O77" s="11">
        <v>12763.8885</v>
      </c>
      <c r="P77" s="11">
        <v>12763.8885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-9546.98032</v>
      </c>
      <c r="AB77" s="11">
        <v>-9546.98032</v>
      </c>
      <c r="AC77" s="11">
        <v>0</v>
      </c>
      <c r="AD77" s="11">
        <v>651.92099</v>
      </c>
      <c r="AE77" s="11">
        <v>651.92099</v>
      </c>
      <c r="AF77" s="11">
        <v>0</v>
      </c>
      <c r="AG77" s="11">
        <v>0</v>
      </c>
      <c r="AH77" s="11">
        <v>0</v>
      </c>
      <c r="AI77" s="11">
        <v>0</v>
      </c>
      <c r="AJ77" s="11">
        <v>8895.05933</v>
      </c>
      <c r="AK77" s="11">
        <v>8895.05933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ht="24">
      <c r="A78" s="24" t="s">
        <v>43</v>
      </c>
      <c r="B78" s="10">
        <v>69</v>
      </c>
      <c r="C78" s="23" t="str">
        <f>MID(A78,4,14)</f>
        <v xml:space="preserve"> 6 АТ ОЩАДБАНК</v>
      </c>
      <c r="D78" s="9" t="str">
        <f>IF(OR(MID(A78,1,2)="ZZ",MID(A78,1,2)="YY"),"Інше",MID(A78,1,2))</f>
        <v>78</v>
      </c>
      <c r="E78" s="9" t="str">
        <f>MID(A78,19,200)</f>
        <v>Діяльність із працевлаштування</v>
      </c>
      <c r="F78" s="11">
        <v>0.58471</v>
      </c>
      <c r="G78" s="11">
        <v>0.58471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0.58471</v>
      </c>
      <c r="P78" s="11">
        <v>0.58471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-0.36667</v>
      </c>
      <c r="AB78" s="11">
        <v>-0.36667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0.36667</v>
      </c>
      <c r="AK78" s="11">
        <v>0.36667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ht="24">
      <c r="A79" s="24" t="s">
        <v>42</v>
      </c>
      <c r="B79" s="10">
        <v>70</v>
      </c>
      <c r="C79" s="23" t="str">
        <f>MID(A79,4,14)</f>
        <v xml:space="preserve"> 6 АТ ОЩАДБАНК</v>
      </c>
      <c r="D79" s="9" t="str">
        <f>IF(OR(MID(A79,1,2)="ZZ",MID(A79,1,2)="YY"),"Інше",MID(A79,1,2))</f>
        <v>79</v>
      </c>
      <c r="E79" s="9" t="str">
        <f>MID(A79,19,200)</f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4721.49094</v>
      </c>
      <c r="G79" s="11">
        <v>4721.49094</v>
      </c>
      <c r="H79" s="11">
        <v>0</v>
      </c>
      <c r="I79" s="11">
        <v>4345.47176</v>
      </c>
      <c r="J79" s="11">
        <v>4345.47176</v>
      </c>
      <c r="K79" s="11">
        <v>0</v>
      </c>
      <c r="L79" s="11">
        <v>0</v>
      </c>
      <c r="M79" s="11">
        <v>0</v>
      </c>
      <c r="N79" s="11">
        <v>0</v>
      </c>
      <c r="O79" s="11">
        <v>376.01918</v>
      </c>
      <c r="P79" s="11">
        <v>376.01918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-421.34496</v>
      </c>
      <c r="AB79" s="11">
        <v>-421.34496</v>
      </c>
      <c r="AC79" s="11">
        <v>0</v>
      </c>
      <c r="AD79" s="11">
        <v>45.32578</v>
      </c>
      <c r="AE79" s="11">
        <v>45.32578</v>
      </c>
      <c r="AF79" s="11">
        <v>0</v>
      </c>
      <c r="AG79" s="11">
        <v>0</v>
      </c>
      <c r="AH79" s="11">
        <v>0</v>
      </c>
      <c r="AI79" s="11">
        <v>0</v>
      </c>
      <c r="AJ79" s="11">
        <v>376.01918</v>
      </c>
      <c r="AK79" s="11">
        <v>376.01918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ht="24">
      <c r="A80" s="24" t="s">
        <v>41</v>
      </c>
      <c r="B80" s="10">
        <v>71</v>
      </c>
      <c r="C80" s="23" t="str">
        <f>MID(A80,4,14)</f>
        <v xml:space="preserve"> 6 АТ ОЩАДБАНК</v>
      </c>
      <c r="D80" s="9" t="str">
        <f>IF(OR(MID(A80,1,2)="ZZ",MID(A80,1,2)="YY"),"Інше",MID(A80,1,2))</f>
        <v>80</v>
      </c>
      <c r="E80" s="9" t="str">
        <f>MID(A80,19,200)</f>
        <v>Діяльність охоронних служб та проведення розслідувань</v>
      </c>
      <c r="F80" s="11">
        <v>9051.72471</v>
      </c>
      <c r="G80" s="11">
        <v>9051.72471</v>
      </c>
      <c r="H80" s="11">
        <v>0</v>
      </c>
      <c r="I80" s="11">
        <v>8762.31696</v>
      </c>
      <c r="J80" s="11">
        <v>8762.31696</v>
      </c>
      <c r="K80" s="11">
        <v>0</v>
      </c>
      <c r="L80" s="11">
        <v>0</v>
      </c>
      <c r="M80" s="11">
        <v>0</v>
      </c>
      <c r="N80" s="11">
        <v>0</v>
      </c>
      <c r="O80" s="11">
        <v>289.40775</v>
      </c>
      <c r="P80" s="11">
        <v>289.40775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-370.07695</v>
      </c>
      <c r="AB80" s="11">
        <v>-370.07695</v>
      </c>
      <c r="AC80" s="11">
        <v>0</v>
      </c>
      <c r="AD80" s="11">
        <v>115.10697</v>
      </c>
      <c r="AE80" s="11">
        <v>115.10697</v>
      </c>
      <c r="AF80" s="11">
        <v>0</v>
      </c>
      <c r="AG80" s="11">
        <v>0</v>
      </c>
      <c r="AH80" s="11">
        <v>0</v>
      </c>
      <c r="AI80" s="11">
        <v>0</v>
      </c>
      <c r="AJ80" s="11">
        <v>254.96998</v>
      </c>
      <c r="AK80" s="11">
        <v>254.96998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ht="24">
      <c r="A81" s="24" t="s">
        <v>40</v>
      </c>
      <c r="B81" s="10">
        <v>72</v>
      </c>
      <c r="C81" s="23" t="str">
        <f>MID(A81,4,14)</f>
        <v xml:space="preserve"> 6 АТ ОЩАДБАНК</v>
      </c>
      <c r="D81" s="9" t="str">
        <f>IF(OR(MID(A81,1,2)="ZZ",MID(A81,1,2)="YY"),"Інше",MID(A81,1,2))</f>
        <v>81</v>
      </c>
      <c r="E81" s="9" t="str">
        <f>MID(A81,19,200)</f>
        <v>Обслуговування будинків і територій</v>
      </c>
      <c r="F81" s="11">
        <v>43034.07794</v>
      </c>
      <c r="G81" s="11">
        <v>43034.07794</v>
      </c>
      <c r="H81" s="11">
        <v>0</v>
      </c>
      <c r="I81" s="11">
        <v>25355.42967</v>
      </c>
      <c r="J81" s="11">
        <v>25355.42967</v>
      </c>
      <c r="K81" s="11">
        <v>0</v>
      </c>
      <c r="L81" s="11">
        <v>17.9306</v>
      </c>
      <c r="M81" s="11">
        <v>17.9306</v>
      </c>
      <c r="N81" s="11">
        <v>0</v>
      </c>
      <c r="O81" s="11">
        <v>17660.71767</v>
      </c>
      <c r="P81" s="11">
        <v>17660.71767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-16116.50092</v>
      </c>
      <c r="AB81" s="11">
        <v>-16116.50092</v>
      </c>
      <c r="AC81" s="11">
        <v>0</v>
      </c>
      <c r="AD81" s="11">
        <v>468.2229</v>
      </c>
      <c r="AE81" s="11">
        <v>468.2229</v>
      </c>
      <c r="AF81" s="11">
        <v>0</v>
      </c>
      <c r="AG81" s="11">
        <v>0.22387</v>
      </c>
      <c r="AH81" s="11">
        <v>0.22387</v>
      </c>
      <c r="AI81" s="11">
        <v>0</v>
      </c>
      <c r="AJ81" s="11">
        <v>15648.05415</v>
      </c>
      <c r="AK81" s="11">
        <v>15648.05415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ht="24">
      <c r="A82" s="24" t="s">
        <v>39</v>
      </c>
      <c r="B82" s="10">
        <v>73</v>
      </c>
      <c r="C82" s="23" t="str">
        <f>MID(A82,4,14)</f>
        <v xml:space="preserve"> 6 АТ ОЩАДБАНК</v>
      </c>
      <c r="D82" s="9" t="str">
        <f>IF(OR(MID(A82,1,2)="ZZ",MID(A82,1,2)="YY"),"Інше",MID(A82,1,2))</f>
        <v>82</v>
      </c>
      <c r="E82" s="9" t="str">
        <f>MID(A82,19,200)</f>
        <v>Адміністративна та допоміжна офісна діяльність, інші допоміжні комерційні послуги</v>
      </c>
      <c r="F82" s="11">
        <v>356509.54334</v>
      </c>
      <c r="G82" s="11">
        <v>12887.99433</v>
      </c>
      <c r="H82" s="11">
        <v>343621.54901</v>
      </c>
      <c r="I82" s="11">
        <v>11904.0909</v>
      </c>
      <c r="J82" s="11">
        <v>11904.0909</v>
      </c>
      <c r="K82" s="11">
        <v>0</v>
      </c>
      <c r="L82" s="11">
        <v>0</v>
      </c>
      <c r="M82" s="11">
        <v>0</v>
      </c>
      <c r="N82" s="11">
        <v>0</v>
      </c>
      <c r="O82" s="11">
        <v>344605.45244</v>
      </c>
      <c r="P82" s="11">
        <v>983.90343</v>
      </c>
      <c r="Q82" s="11">
        <v>343621.54901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-204851.39298</v>
      </c>
      <c r="AB82" s="11">
        <v>-668.46637</v>
      </c>
      <c r="AC82" s="11">
        <v>-204182.92661</v>
      </c>
      <c r="AD82" s="11">
        <v>21.60753</v>
      </c>
      <c r="AE82" s="11">
        <v>21.60753</v>
      </c>
      <c r="AF82" s="11">
        <v>0</v>
      </c>
      <c r="AG82" s="11">
        <v>0</v>
      </c>
      <c r="AH82" s="11">
        <v>0</v>
      </c>
      <c r="AI82" s="11">
        <v>0</v>
      </c>
      <c r="AJ82" s="11">
        <v>204829.78545</v>
      </c>
      <c r="AK82" s="11">
        <v>646.85884</v>
      </c>
      <c r="AL82" s="11">
        <v>204182.92661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ht="24">
      <c r="A83" s="24" t="s">
        <v>38</v>
      </c>
      <c r="B83" s="10">
        <v>74</v>
      </c>
      <c r="C83" s="23" t="str">
        <f>MID(A83,4,14)</f>
        <v xml:space="preserve"> 6 АТ ОЩАДБАНК</v>
      </c>
      <c r="D83" s="9" t="str">
        <f>IF(OR(MID(A83,1,2)="ZZ",MID(A83,1,2)="YY"),"Інше",MID(A83,1,2))</f>
        <v>84</v>
      </c>
      <c r="E83" s="9" t="str">
        <f>MID(A83,19,200)</f>
        <v>Державне управління й оборона; обов'язкове соціальне страхування</v>
      </c>
      <c r="F83" s="11">
        <v>4965737.27705</v>
      </c>
      <c r="G83" s="11">
        <v>4086937.90579</v>
      </c>
      <c r="H83" s="11">
        <v>878799.37126</v>
      </c>
      <c r="I83" s="11">
        <v>3489927.89706</v>
      </c>
      <c r="J83" s="11">
        <v>3489927.89706</v>
      </c>
      <c r="K83" s="11">
        <v>0</v>
      </c>
      <c r="L83" s="11">
        <v>1475509.37999</v>
      </c>
      <c r="M83" s="11">
        <v>596710.00873</v>
      </c>
      <c r="N83" s="11">
        <v>878799.37126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-81218.03784</v>
      </c>
      <c r="AB83" s="11">
        <v>-68828.8726</v>
      </c>
      <c r="AC83" s="11">
        <v>-12389.16524</v>
      </c>
      <c r="AD83" s="11">
        <v>60698.20572</v>
      </c>
      <c r="AE83" s="11">
        <v>60698.20572</v>
      </c>
      <c r="AF83" s="11">
        <v>0</v>
      </c>
      <c r="AG83" s="11">
        <v>20219.83212</v>
      </c>
      <c r="AH83" s="11">
        <v>7830.66688</v>
      </c>
      <c r="AI83" s="11">
        <v>12389.16524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ht="24">
      <c r="A84" s="24" t="s">
        <v>37</v>
      </c>
      <c r="B84" s="10">
        <v>75</v>
      </c>
      <c r="C84" s="23" t="str">
        <f>MID(A84,4,14)</f>
        <v xml:space="preserve"> 6 АТ ОЩАДБАНК</v>
      </c>
      <c r="D84" s="9" t="str">
        <f>IF(OR(MID(A84,1,2)="ZZ",MID(A84,1,2)="YY"),"Інше",MID(A84,1,2))</f>
        <v>85</v>
      </c>
      <c r="E84" s="9" t="str">
        <f>MID(A84,19,200)</f>
        <v>Освіта</v>
      </c>
      <c r="F84" s="11">
        <v>36641.38683</v>
      </c>
      <c r="G84" s="11">
        <v>36641.38683</v>
      </c>
      <c r="H84" s="11">
        <v>0</v>
      </c>
      <c r="I84" s="11">
        <v>34583.46869</v>
      </c>
      <c r="J84" s="11">
        <v>34583.46869</v>
      </c>
      <c r="K84" s="11">
        <v>0</v>
      </c>
      <c r="L84" s="11">
        <v>0</v>
      </c>
      <c r="M84" s="11">
        <v>0</v>
      </c>
      <c r="N84" s="11">
        <v>0</v>
      </c>
      <c r="O84" s="11">
        <v>2057.91814</v>
      </c>
      <c r="P84" s="11">
        <v>2057.91814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-1404.35745</v>
      </c>
      <c r="AB84" s="11">
        <v>-1404.35745</v>
      </c>
      <c r="AC84" s="11">
        <v>0</v>
      </c>
      <c r="AD84" s="11">
        <v>665.75826</v>
      </c>
      <c r="AE84" s="11">
        <v>665.75826</v>
      </c>
      <c r="AF84" s="11">
        <v>0</v>
      </c>
      <c r="AG84" s="11">
        <v>0</v>
      </c>
      <c r="AH84" s="11">
        <v>0</v>
      </c>
      <c r="AI84" s="11">
        <v>0</v>
      </c>
      <c r="AJ84" s="11">
        <v>738.59919</v>
      </c>
      <c r="AK84" s="11">
        <v>738.59919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ht="24">
      <c r="A85" s="24" t="s">
        <v>36</v>
      </c>
      <c r="B85" s="10">
        <v>76</v>
      </c>
      <c r="C85" s="23" t="str">
        <f>MID(A85,4,14)</f>
        <v xml:space="preserve"> 6 АТ ОЩАДБАНК</v>
      </c>
      <c r="D85" s="9" t="str">
        <f>IF(OR(MID(A85,1,2)="ZZ",MID(A85,1,2)="YY"),"Інше",MID(A85,1,2))</f>
        <v>86</v>
      </c>
      <c r="E85" s="9" t="str">
        <f>MID(A85,19,200)</f>
        <v>Охорона здоров'я</v>
      </c>
      <c r="F85" s="11">
        <v>436930.16745</v>
      </c>
      <c r="G85" s="11">
        <v>436930.16745</v>
      </c>
      <c r="H85" s="11">
        <v>0</v>
      </c>
      <c r="I85" s="11">
        <v>384935.04085</v>
      </c>
      <c r="J85" s="11">
        <v>384935.04085</v>
      </c>
      <c r="K85" s="11">
        <v>0</v>
      </c>
      <c r="L85" s="11">
        <v>487.37729</v>
      </c>
      <c r="M85" s="11">
        <v>487.37729</v>
      </c>
      <c r="N85" s="11">
        <v>0</v>
      </c>
      <c r="O85" s="11">
        <v>51507.74931</v>
      </c>
      <c r="P85" s="11">
        <v>51507.74931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-36081.87938</v>
      </c>
      <c r="AB85" s="11">
        <v>-36081.87938</v>
      </c>
      <c r="AC85" s="11">
        <v>0</v>
      </c>
      <c r="AD85" s="11">
        <v>4475.16631</v>
      </c>
      <c r="AE85" s="11">
        <v>4475.16631</v>
      </c>
      <c r="AF85" s="11">
        <v>0</v>
      </c>
      <c r="AG85" s="11">
        <v>0.33273</v>
      </c>
      <c r="AH85" s="11">
        <v>0.33273</v>
      </c>
      <c r="AI85" s="11">
        <v>0</v>
      </c>
      <c r="AJ85" s="11">
        <v>31606.38034</v>
      </c>
      <c r="AK85" s="11">
        <v>31606.38034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ht="24">
      <c r="A86" s="24" t="s">
        <v>35</v>
      </c>
      <c r="B86" s="10">
        <v>77</v>
      </c>
      <c r="C86" s="23" t="str">
        <f>MID(A86,4,14)</f>
        <v xml:space="preserve"> 6 АТ ОЩАДБАНК</v>
      </c>
      <c r="D86" s="9" t="str">
        <f>IF(OR(MID(A86,1,2)="ZZ",MID(A86,1,2)="YY"),"Інше",MID(A86,1,2))</f>
        <v>87</v>
      </c>
      <c r="E86" s="9" t="str">
        <f>MID(A86,19,200)</f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ht="24">
      <c r="A87" s="24" t="s">
        <v>34</v>
      </c>
      <c r="B87" s="10">
        <v>78</v>
      </c>
      <c r="C87" s="23" t="str">
        <f>MID(A87,4,14)</f>
        <v xml:space="preserve"> 6 АТ ОЩАДБАНК</v>
      </c>
      <c r="D87" s="9" t="str">
        <f>IF(OR(MID(A87,1,2)="ZZ",MID(A87,1,2)="YY"),"Інше",MID(A87,1,2))</f>
        <v>88</v>
      </c>
      <c r="E87" s="9" t="str">
        <f>MID(A87,19,200)</f>
        <v>Надання соціальної допомоги без забезпечення проживання</v>
      </c>
      <c r="F87" s="11">
        <v>11920.74591</v>
      </c>
      <c r="G87" s="11">
        <v>11920.74591</v>
      </c>
      <c r="H87" s="11">
        <v>0</v>
      </c>
      <c r="I87" s="11">
        <v>4479.59471</v>
      </c>
      <c r="J87" s="11">
        <v>4479.59471</v>
      </c>
      <c r="K87" s="11">
        <v>0</v>
      </c>
      <c r="L87" s="11">
        <v>0</v>
      </c>
      <c r="M87" s="11">
        <v>0</v>
      </c>
      <c r="N87" s="11">
        <v>0</v>
      </c>
      <c r="O87" s="11">
        <v>7441.1512</v>
      </c>
      <c r="P87" s="11">
        <v>7441.1512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-7468.61654</v>
      </c>
      <c r="AB87" s="11">
        <v>-7468.61654</v>
      </c>
      <c r="AC87" s="11">
        <v>0</v>
      </c>
      <c r="AD87" s="11">
        <v>27.46534</v>
      </c>
      <c r="AE87" s="11">
        <v>27.46534</v>
      </c>
      <c r="AF87" s="11">
        <v>0</v>
      </c>
      <c r="AG87" s="11">
        <v>0</v>
      </c>
      <c r="AH87" s="11">
        <v>0</v>
      </c>
      <c r="AI87" s="11">
        <v>0</v>
      </c>
      <c r="AJ87" s="11">
        <v>7441.1512</v>
      </c>
      <c r="AK87" s="11">
        <v>7441.1512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ht="24">
      <c r="A88" s="24" t="s">
        <v>33</v>
      </c>
      <c r="B88" s="10">
        <v>79</v>
      </c>
      <c r="C88" s="23" t="str">
        <f>MID(A88,4,14)</f>
        <v xml:space="preserve"> 6 АТ ОЩАДБАНК</v>
      </c>
      <c r="D88" s="9" t="str">
        <f>IF(OR(MID(A88,1,2)="ZZ",MID(A88,1,2)="YY"),"Інше",MID(A88,1,2))</f>
        <v>90</v>
      </c>
      <c r="E88" s="9" t="str">
        <f>MID(A88,19,200)</f>
        <v>Діяльність у сфері творчості, мистецтва та розваг</v>
      </c>
      <c r="F88" s="11">
        <v>746.14264</v>
      </c>
      <c r="G88" s="11">
        <v>746.14264</v>
      </c>
      <c r="H88" s="11">
        <v>0</v>
      </c>
      <c r="I88" s="11">
        <v>746.14264</v>
      </c>
      <c r="J88" s="11">
        <v>746.14264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-8.84934</v>
      </c>
      <c r="AB88" s="11">
        <v>-8.84934</v>
      </c>
      <c r="AC88" s="11">
        <v>0</v>
      </c>
      <c r="AD88" s="11">
        <v>8.84934</v>
      </c>
      <c r="AE88" s="11">
        <v>8.84934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ht="24">
      <c r="A89" s="24" t="s">
        <v>32</v>
      </c>
      <c r="B89" s="10">
        <v>80</v>
      </c>
      <c r="C89" s="23" t="str">
        <f>MID(A89,4,14)</f>
        <v xml:space="preserve"> 6 АТ ОЩАДБАНК</v>
      </c>
      <c r="D89" s="9" t="str">
        <f>IF(OR(MID(A89,1,2)="ZZ",MID(A89,1,2)="YY"),"Інше",MID(A89,1,2))</f>
        <v>91</v>
      </c>
      <c r="E89" s="9" t="str">
        <f>MID(A89,19,200)</f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ht="24">
      <c r="A90" s="24" t="s">
        <v>31</v>
      </c>
      <c r="B90" s="10">
        <v>81</v>
      </c>
      <c r="C90" s="23" t="str">
        <f>MID(A90,4,14)</f>
        <v xml:space="preserve"> 6 АТ ОЩАДБАНК</v>
      </c>
      <c r="D90" s="9" t="str">
        <f>IF(OR(MID(A90,1,2)="ZZ",MID(A90,1,2)="YY"),"Інше",MID(A90,1,2))</f>
        <v>92</v>
      </c>
      <c r="E90" s="9" t="str">
        <f>MID(A90,19,200)</f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ht="24">
      <c r="A91" s="24" t="s">
        <v>30</v>
      </c>
      <c r="B91" s="10">
        <v>82</v>
      </c>
      <c r="C91" s="23" t="str">
        <f>MID(A91,4,14)</f>
        <v xml:space="preserve"> 6 АТ ОЩАДБАНК</v>
      </c>
      <c r="D91" s="9" t="str">
        <f>IF(OR(MID(A91,1,2)="ZZ",MID(A91,1,2)="YY"),"Інше",MID(A91,1,2))</f>
        <v>93</v>
      </c>
      <c r="E91" s="9" t="str">
        <f>MID(A91,19,200)</f>
        <v>Діяльність у сфері спорту, організування відпочинку та розваг</v>
      </c>
      <c r="F91" s="11">
        <v>37518.84529</v>
      </c>
      <c r="G91" s="11">
        <v>37518.84529</v>
      </c>
      <c r="H91" s="11">
        <v>0</v>
      </c>
      <c r="I91" s="11">
        <v>35735.6342</v>
      </c>
      <c r="J91" s="11">
        <v>35735.6342</v>
      </c>
      <c r="K91" s="11">
        <v>0</v>
      </c>
      <c r="L91" s="11">
        <v>929.83015</v>
      </c>
      <c r="M91" s="11">
        <v>929.83015</v>
      </c>
      <c r="N91" s="11">
        <v>0</v>
      </c>
      <c r="O91" s="11">
        <v>853.38094</v>
      </c>
      <c r="P91" s="11">
        <v>853.38094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-1415.89014</v>
      </c>
      <c r="AB91" s="11">
        <v>-1415.89014</v>
      </c>
      <c r="AC91" s="11">
        <v>0</v>
      </c>
      <c r="AD91" s="11">
        <v>450.73265</v>
      </c>
      <c r="AE91" s="11">
        <v>450.73265</v>
      </c>
      <c r="AF91" s="11">
        <v>0</v>
      </c>
      <c r="AG91" s="11">
        <v>293.23457</v>
      </c>
      <c r="AH91" s="11">
        <v>293.23457</v>
      </c>
      <c r="AI91" s="11">
        <v>0</v>
      </c>
      <c r="AJ91" s="11">
        <v>671.92292</v>
      </c>
      <c r="AK91" s="11">
        <v>671.92292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ht="24">
      <c r="A92" s="24" t="s">
        <v>29</v>
      </c>
      <c r="B92" s="10">
        <v>83</v>
      </c>
      <c r="C92" s="23" t="str">
        <f>MID(A92,4,14)</f>
        <v xml:space="preserve"> 6 АТ ОЩАДБАНК</v>
      </c>
      <c r="D92" s="9" t="str">
        <f>IF(OR(MID(A92,1,2)="ZZ",MID(A92,1,2)="YY"),"Інше",MID(A92,1,2))</f>
        <v>94</v>
      </c>
      <c r="E92" s="9" t="str">
        <f>MID(A92,19,200)</f>
        <v>Діяльність громадських організацій</v>
      </c>
      <c r="F92" s="11">
        <v>33.33036</v>
      </c>
      <c r="G92" s="11">
        <v>33.33036</v>
      </c>
      <c r="H92" s="11">
        <v>0</v>
      </c>
      <c r="I92" s="11">
        <v>12.20528</v>
      </c>
      <c r="J92" s="11">
        <v>12.20528</v>
      </c>
      <c r="K92" s="11">
        <v>0</v>
      </c>
      <c r="L92" s="11">
        <v>0</v>
      </c>
      <c r="M92" s="11">
        <v>0</v>
      </c>
      <c r="N92" s="11">
        <v>0</v>
      </c>
      <c r="O92" s="11">
        <v>21.12508</v>
      </c>
      <c r="P92" s="11">
        <v>21.12508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-21.91131</v>
      </c>
      <c r="AB92" s="11">
        <v>-21.91131</v>
      </c>
      <c r="AC92" s="11">
        <v>0</v>
      </c>
      <c r="AD92" s="11">
        <v>1.08115</v>
      </c>
      <c r="AE92" s="11">
        <v>1.08115</v>
      </c>
      <c r="AF92" s="11">
        <v>0</v>
      </c>
      <c r="AG92" s="11">
        <v>0</v>
      </c>
      <c r="AH92" s="11">
        <v>0</v>
      </c>
      <c r="AI92" s="11">
        <v>0</v>
      </c>
      <c r="AJ92" s="11">
        <v>20.83016</v>
      </c>
      <c r="AK92" s="11">
        <v>20.83016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ht="24">
      <c r="A93" s="24" t="s">
        <v>28</v>
      </c>
      <c r="B93" s="10">
        <v>84</v>
      </c>
      <c r="C93" s="23" t="str">
        <f>MID(A93,4,14)</f>
        <v xml:space="preserve"> 6 АТ ОЩАДБАНК</v>
      </c>
      <c r="D93" s="9" t="str">
        <f>IF(OR(MID(A93,1,2)="ZZ",MID(A93,1,2)="YY"),"Інше",MID(A93,1,2))</f>
        <v>95</v>
      </c>
      <c r="E93" s="9" t="str">
        <f>MID(A93,19,200)</f>
        <v>Ремонт комп'ютерів, побутових виробів і предметів особистого вжитку</v>
      </c>
      <c r="F93" s="11">
        <v>10237.02449</v>
      </c>
      <c r="G93" s="11">
        <v>10237.02449</v>
      </c>
      <c r="H93" s="11">
        <v>0</v>
      </c>
      <c r="I93" s="11">
        <v>8764.10555</v>
      </c>
      <c r="J93" s="11">
        <v>8764.10555</v>
      </c>
      <c r="K93" s="11">
        <v>0</v>
      </c>
      <c r="L93" s="11">
        <v>0</v>
      </c>
      <c r="M93" s="11">
        <v>0</v>
      </c>
      <c r="N93" s="11">
        <v>0</v>
      </c>
      <c r="O93" s="11">
        <v>1472.91894</v>
      </c>
      <c r="P93" s="11">
        <v>1472.91894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-1179.57336</v>
      </c>
      <c r="AB93" s="11">
        <v>-1179.57336</v>
      </c>
      <c r="AC93" s="11">
        <v>0</v>
      </c>
      <c r="AD93" s="11">
        <v>55.12793</v>
      </c>
      <c r="AE93" s="11">
        <v>55.12793</v>
      </c>
      <c r="AF93" s="11">
        <v>0</v>
      </c>
      <c r="AG93" s="11">
        <v>0</v>
      </c>
      <c r="AH93" s="11">
        <v>0</v>
      </c>
      <c r="AI93" s="11">
        <v>0</v>
      </c>
      <c r="AJ93" s="11">
        <v>1124.44543</v>
      </c>
      <c r="AK93" s="11">
        <v>1124.44543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ht="24">
      <c r="A94" s="24" t="s">
        <v>27</v>
      </c>
      <c r="B94" s="10">
        <v>85</v>
      </c>
      <c r="C94" s="23" t="str">
        <f>MID(A94,4,14)</f>
        <v xml:space="preserve"> 6 АТ ОЩАДБАНК</v>
      </c>
      <c r="D94" s="9" t="str">
        <f>IF(OR(MID(A94,1,2)="ZZ",MID(A94,1,2)="YY"),"Інше",MID(A94,1,2))</f>
        <v>96</v>
      </c>
      <c r="E94" s="9" t="str">
        <f>MID(A94,19,200)</f>
        <v>Надання інших індивідуальних послуг</v>
      </c>
      <c r="F94" s="11">
        <v>96287.38637</v>
      </c>
      <c r="G94" s="11">
        <v>96287.38637</v>
      </c>
      <c r="H94" s="11">
        <v>0</v>
      </c>
      <c r="I94" s="11">
        <v>91838.73209</v>
      </c>
      <c r="J94" s="11">
        <v>91838.73209</v>
      </c>
      <c r="K94" s="11">
        <v>0</v>
      </c>
      <c r="L94" s="11">
        <v>0</v>
      </c>
      <c r="M94" s="11">
        <v>0</v>
      </c>
      <c r="N94" s="11">
        <v>0</v>
      </c>
      <c r="O94" s="11">
        <v>4448.65428</v>
      </c>
      <c r="P94" s="11">
        <v>4448.65428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-4050.15606</v>
      </c>
      <c r="AB94" s="11">
        <v>-4050.15606</v>
      </c>
      <c r="AC94" s="11">
        <v>0</v>
      </c>
      <c r="AD94" s="11">
        <v>693.14821</v>
      </c>
      <c r="AE94" s="11">
        <v>693.14821</v>
      </c>
      <c r="AF94" s="11">
        <v>0</v>
      </c>
      <c r="AG94" s="11">
        <v>0</v>
      </c>
      <c r="AH94" s="11">
        <v>0</v>
      </c>
      <c r="AI94" s="11">
        <v>0</v>
      </c>
      <c r="AJ94" s="11">
        <v>3357.00785</v>
      </c>
      <c r="AK94" s="11">
        <v>3357.00785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ht="24">
      <c r="A95" s="24" t="s">
        <v>26</v>
      </c>
      <c r="B95" s="10">
        <v>86</v>
      </c>
      <c r="C95" s="23" t="str">
        <f>MID(A95,4,14)</f>
        <v xml:space="preserve"> 6 АТ ОЩАДБАНК</v>
      </c>
      <c r="D95" s="9" t="str">
        <f>IF(OR(MID(A95,1,2)="ZZ",MID(A95,1,2)="YY"),"Інше",MID(A95,1,2))</f>
        <v>97</v>
      </c>
      <c r="E95" s="9" t="str">
        <f>MID(A95,19,200)</f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ht="24">
      <c r="A96" s="24" t="s">
        <v>25</v>
      </c>
      <c r="B96" s="10">
        <v>87</v>
      </c>
      <c r="C96" s="23" t="str">
        <f>MID(A96,4,14)</f>
        <v xml:space="preserve"> 6 АТ ОЩАДБАНК</v>
      </c>
      <c r="D96" s="9" t="str">
        <f>IF(OR(MID(A96,1,2)="ZZ",MID(A96,1,2)="YY"),"Інше",MID(A96,1,2))</f>
        <v>98</v>
      </c>
      <c r="E96" s="9" t="str">
        <f>MID(A96,19,200)</f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ht="24">
      <c r="A97" s="24" t="s">
        <v>24</v>
      </c>
      <c r="B97" s="10">
        <v>88</v>
      </c>
      <c r="C97" s="23" t="str">
        <f>MID(A97,4,14)</f>
        <v xml:space="preserve"> 6 АТ ОЩАДБАНК</v>
      </c>
      <c r="D97" s="9" t="str">
        <f>IF(OR(MID(A97,1,2)="ZZ",MID(A97,1,2)="YY"),"Інше",MID(A97,1,2))</f>
        <v>99</v>
      </c>
      <c r="E97" s="9" t="str">
        <f>MID(A97,19,200)</f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ht="24">
      <c r="A98" s="24" t="s">
        <v>23</v>
      </c>
      <c r="B98" s="10">
        <v>89</v>
      </c>
      <c r="C98" s="23" t="str">
        <f>MID(A98,4,14)</f>
        <v xml:space="preserve"> 6 АТ ОЩАДБАНК</v>
      </c>
      <c r="D98" s="9" t="str">
        <f>IF(OR(MID(A98,1,2)="ZZ",MID(A98,1,2)="YY"),"Інше",MID(A98,1,2))</f>
        <v>Інше</v>
      </c>
      <c r="E98" s="9" t="str">
        <f>MID(A98,19,200)</f>
        <v>Інше (для фізичних осіб (у т. ч. суб`єктів незалежної професійної діяльності) та нерезидентів)</v>
      </c>
      <c r="F98" s="11">
        <v>32050188.26415</v>
      </c>
      <c r="G98" s="11">
        <v>30687723.92941</v>
      </c>
      <c r="H98" s="11">
        <v>1362464.33474</v>
      </c>
      <c r="I98" s="11">
        <v>25454434.47054</v>
      </c>
      <c r="J98" s="11">
        <v>25454056.72855</v>
      </c>
      <c r="K98" s="11">
        <v>377.74199</v>
      </c>
      <c r="L98" s="11">
        <v>2632215.17987</v>
      </c>
      <c r="M98" s="11">
        <v>2632156.83256</v>
      </c>
      <c r="N98" s="11">
        <v>58.34731</v>
      </c>
      <c r="O98" s="11">
        <v>3962130.95729</v>
      </c>
      <c r="P98" s="11">
        <v>2600102.71185</v>
      </c>
      <c r="Q98" s="11">
        <v>1362028.24544</v>
      </c>
      <c r="R98" s="11">
        <v>1414.18153</v>
      </c>
      <c r="S98" s="11">
        <v>1414.18153</v>
      </c>
      <c r="T98" s="11">
        <v>0</v>
      </c>
      <c r="U98" s="11">
        <v>0</v>
      </c>
      <c r="V98" s="11">
        <v>0</v>
      </c>
      <c r="W98" s="11">
        <v>0</v>
      </c>
      <c r="X98" s="11">
        <v>-6.52508</v>
      </c>
      <c r="Y98" s="11">
        <v>-6.52508</v>
      </c>
      <c r="Z98" s="11">
        <v>0</v>
      </c>
      <c r="AA98" s="11">
        <v>-4735025.79414</v>
      </c>
      <c r="AB98" s="11">
        <v>-3373097.95865</v>
      </c>
      <c r="AC98" s="11">
        <v>-1361927.83549</v>
      </c>
      <c r="AD98" s="11">
        <v>687047.29344</v>
      </c>
      <c r="AE98" s="11">
        <v>687037.74222</v>
      </c>
      <c r="AF98" s="11">
        <v>9.55122</v>
      </c>
      <c r="AG98" s="11">
        <v>222675.58077</v>
      </c>
      <c r="AH98" s="11">
        <v>222637.96427</v>
      </c>
      <c r="AI98" s="11">
        <v>37.6165</v>
      </c>
      <c r="AJ98" s="11">
        <v>3825434.9021</v>
      </c>
      <c r="AK98" s="11">
        <v>2463554.23433</v>
      </c>
      <c r="AL98" s="11">
        <v>1361880.66777</v>
      </c>
      <c r="AM98" s="11">
        <v>-131.98217</v>
      </c>
      <c r="AN98" s="11">
        <v>-131.98217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ht="24">
      <c r="A99" s="24" t="s">
        <v>22</v>
      </c>
      <c r="B99" s="10">
        <v>90</v>
      </c>
      <c r="C99" s="23" t="str">
        <f>MID(A99,4,14)</f>
        <v xml:space="preserve"> 6 АТ ОЩАДБАНК</v>
      </c>
      <c r="D99" s="9" t="str">
        <f>IF(OR(MID(A99,1,2)="ZZ",MID(A99,1,2)="YY"),"Інше",MID(A99,1,2))</f>
        <v>Інше</v>
      </c>
      <c r="E99" s="9" t="str">
        <f>MID(A99,19,200)</f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>
      <c r="C101" s="26" t="s">
        <v>18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</sheetData>
  <mergeCells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</mergeCells>
  <pageMargins left="0.7" right="0.7" top="0.75" bottom="0.75" header="0.3" footer="0.3"/>
  <pageSetup paperSize="9" orientation="portrait" verticalDpi="0" r:id="flId1"/>
</worksheet>
</file>