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-120" yWindow="-120" windowWidth="19440" windowHeight="15600"/>
  </bookViews>
  <sheets>
    <sheet name="Form" sheetId="1" r:id="flId1"/>
  </sheets>
  <definedNames>
    <definedName name="__FT1__">'Form'!$A$9:$W$9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<sst xmlns="http://schemas.openxmlformats.org/spreadsheetml/2006/main" count="129" uniqueCount="114">
  <si>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</si>
  <si>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</si>
  <si>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</si>
  <si>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</si>
  <si>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</si>
  <si>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</si>
  <si>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</si>
  <si>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</si>
  <si>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 xml:space="preserve"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</si>
  <si>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</si>
  <si>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</si>
  <si>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</si>
  <si>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</si>
  <si>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</si>
  <si>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 xml:space="preserve"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</si>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</sst>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auto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  <font>
      <sz val="8"/>
      <color auto="1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11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bottom style="thin">
        <color auto="1"/>
      </bottom>
    </border>
    <border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</borders>
  <cellStyleXfs count="1">
    <xf fontId="0" numFmtId="0" fillId="0" borderId="0"/>
  </cellStyleXfs>
  <cellXfs count="46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Border="1" fontId="0" numFmtId="0" fillId="0" borderId="1" xfId="0"/>
    <xf applyFont="1" applyBorder="1" applyAlignment="1" fontId="2" numFmtId="0" fillId="0" borderId="1" xfId="0">
      <alignment horizontal="right"/>
    </xf>
    <xf applyFont="1" applyAlignment="1" fontId="3" numFmtId="0" fillId="0" borderId="0" xfId="0">
      <alignment vertical="top" wrapText="1"/>
    </xf>
    <xf applyFont="1" applyAlignment="1" fontId="4" numFmtId="0" fillId="0" borderId="0" xfId="0">
      <alignment horizontal="right"/>
    </xf>
    <xf applyFont="1" applyBorder="1" applyAlignment="1" fontId="5" numFmtId="0" fillId="0" borderId="5" xfId="0">
      <alignment horizontal="center"/>
    </xf>
    <xf applyNumberFormat="1" applyFont="1" applyFill="1" applyBorder="1" applyAlignment="1" fontId="6" numFmtId="4" fillId="2" borderId="7" xfId="0">
      <alignment horizontal="center" vertical="center" wrapText="1"/>
    </xf>
    <xf applyNumberFormat="1" applyFont="1" applyFill="1" applyBorder="1" applyAlignment="1" fontId="6" numFmtId="4" fillId="2" borderId="5" xfId="0">
      <alignment horizontal="center" vertical="center" wrapText="1"/>
    </xf>
    <xf applyNumberFormat="1" applyFont="1" applyBorder="1" applyAlignment="1" fontId="8" numFmtId="1" fillId="0" borderId="5" xfId="0">
      <alignment vertical="center" wrapText="1"/>
    </xf>
    <xf applyFont="1" applyAlignment="1" fontId="5" numFmtId="0" fillId="0" borderId="0" xfId="0">
      <alignment vertical="top"/>
    </xf>
    <xf applyNumberFormat="1" applyFont="1" applyBorder="1" applyAlignment="1" fontId="7" numFmtId="49" fillId="0" borderId="5" xfId="0">
      <alignment horizontal="left" vertical="center" wrapText="1"/>
    </xf>
    <xf applyNumberFormat="1" applyFont="1" applyBorder="1" applyAlignment="1" fontId="7" numFmtId="3" fillId="0" borderId="5" xfId="0">
      <alignment horizontal="right" vertical="center"/>
    </xf>
    <xf applyFont="1" applyFill="1" applyBorder="1" fontId="10" numFmtId="0" fillId="3" borderId="1" xfId="0"/>
    <xf applyFill="1" applyBorder="1" fontId="0" numFmtId="0" fillId="4" borderId="5" xfId="0"/>
    <xf applyFill="1" applyBorder="1" fontId="0" numFmtId="0" fillId="5" borderId="8" xfId="0"/>
    <xf applyFill="1" applyBorder="1" fontId="0" numFmtId="0" fillId="4" borderId="6" xfId="0"/>
    <xf applyFill="1" applyBorder="1" fontId="0" numFmtId="0" fillId="4" borderId="7" xfId="0"/>
    <xf applyFill="1" applyBorder="1" fontId="0" numFmtId="0" fillId="5" borderId="5" xfId="0"/>
    <xf applyFill="1" applyBorder="1" applyAlignment="1" fontId="0" numFmtId="0" fillId="5" borderId="5" xfId="0">
      <alignment wrapText="1"/>
    </xf>
    <xf applyNumberFormat="1" applyFont="1" applyBorder="1" applyAlignment="1" fontId="7" numFmtId="3" fillId="0" borderId="2" xfId="0">
      <alignment horizontal="right" vertical="center"/>
    </xf>
    <xf applyNumberFormat="1" applyFont="1" applyAlignment="1" fontId="9" numFmtId="14" fillId="0" borderId="0" xfId="0">
      <alignment horizontal="center" vertical="center" wrapText="1"/>
    </xf>
    <xf applyNumberFormat="1" applyFont="1" applyAlignment="1" fontId="9" numFmtId="14" fillId="0" borderId="0" xfId="0">
      <alignment horizontal="left" vertical="center" wrapText="1"/>
    </xf>
    <xf applyFont="1" applyFill="1" applyBorder="1" applyAlignment="1" fontId="12" numFmtId="0" fillId="6" borderId="5" xfId="0">
      <alignment vertical="center"/>
    </xf>
    <xf applyFont="1" fontId="11" numFmtId="0" fillId="0" borderId="0" xfId="0"/>
    <xf applyFont="1" applyAlignment="1" fontId="9" numFmtId="0" fillId="0" borderId="0" xfId="0">
      <alignment vertical="center" wrapText="1"/>
    </xf>
    <xf applyNumberFormat="1" applyAlignment="1" fontId="0" numFmtId="22" fillId="0" borderId="0" xfId="0">
      <alignment horizontal="left"/>
    </xf>
    <xf applyFont="1" applyAlignment="1" fontId="5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6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Font="1" applyFill="1" applyBorder="1" applyAlignment="1" fontId="6" numFmtId="0" fillId="2" borderId="6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6" numFmtId="49" fillId="2" borderId="6" xfId="0">
      <alignment horizontal="center" vertical="center" wrapText="1"/>
    </xf>
    <xf applyNumberFormat="1" applyFont="1" applyFill="1" applyBorder="1" applyAlignment="1" fontId="6" numFmtId="4" fillId="2" borderId="3" xfId="0">
      <alignment horizontal="center" wrapText="1"/>
    </xf>
    <xf applyNumberFormat="1" applyFont="1" applyFill="1" applyBorder="1" applyAlignment="1" fontId="6" numFmtId="4" fillId="2" borderId="1" xfId="0">
      <alignment horizontal="center" wrapText="1"/>
    </xf>
    <xf applyNumberFormat="1" applyFont="1" applyFill="1" applyBorder="1" applyAlignment="1" fontId="6" numFmtId="4" fillId="2" borderId="4" xfId="0">
      <alignment horizontal="center" wrapText="1"/>
    </xf>
    <xf applyNumberFormat="1" applyFont="1" applyFill="1" applyBorder="1" applyAlignment="1" fontId="6" numFmtId="4" fillId="2" borderId="5" xfId="0">
      <alignment horizontal="center" wrapText="1"/>
    </xf>
    <xf applyFont="1" applyAlignment="1" fontId="9" numFmtId="0" fillId="0" borderId="0" xfId="0">
      <alignment horizontal="right" vertical="center" wrapText="1"/>
    </xf>
    <xf applyNumberFormat="1" applyFont="1" applyFill="1" applyBorder="1" applyAlignment="1" fontId="6" numFmtId="4" fillId="2" borderId="9" xfId="0">
      <alignment horizontal="center" wrapText="1"/>
    </xf>
    <xf applyNumberFormat="1" applyFont="1" applyFill="1" applyBorder="1" applyAlignment="1" fontId="6" numFmtId="4" fillId="2" borderId="10" xfId="0">
      <alignment horizontal="center" wrapText="1"/>
    </xf>
    <xf applyNumberFormat="1" applyFont="1" applyFill="1" applyBorder="1" applyAlignment="1" fontId="6" numFmtId="4" fillId="2" borderId="8" xfId="0">
      <alignment horizontal="center" wrapText="1"/>
    </xf>
    <xf applyFont="1" applyAlignment="1" fontId="9" numFmtId="0" fillId="0" borderId="0" xfId="0">
      <alignment horizontal="left" vertical="center" wrapText="1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105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>
      <c r="B1" s="29">
        <v>46069.6138752315</v>
      </c>
      <c r="C1" s="29"/>
    </row>
    <row r="2" ht="15.75" customHeight="1">
      <c r="B2" s="28"/>
      <c r="C2" s="45" t="s">
        <v>23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8"/>
      <c r="W2" s="28"/>
    </row>
    <row r="3" ht="18.75" customHeight="1">
      <c r="B3" s="41" t="s">
        <v>18</v>
      </c>
      <c r="C3" s="41"/>
      <c r="D3" s="24">
        <v>46054</v>
      </c>
      <c r="E3" s="25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ht="12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ht="28.5" customHeight="1">
      <c r="B6" s="31" t="s">
        <v>2</v>
      </c>
      <c r="C6" s="33" t="s">
        <v>3</v>
      </c>
      <c r="D6" s="35" t="s">
        <v>4</v>
      </c>
      <c r="E6" s="31" t="s">
        <v>5</v>
      </c>
      <c r="F6" s="37" t="s">
        <v>6</v>
      </c>
      <c r="G6" s="38"/>
      <c r="H6" s="39"/>
      <c r="I6" s="42" t="s">
        <v>20</v>
      </c>
      <c r="J6" s="43"/>
      <c r="K6" s="44"/>
      <c r="L6" s="37" t="s">
        <v>7</v>
      </c>
      <c r="M6" s="38"/>
      <c r="N6" s="39"/>
      <c r="O6" s="40" t="s">
        <v>8</v>
      </c>
      <c r="P6" s="40"/>
      <c r="Q6" s="40"/>
      <c r="R6" s="42" t="s">
        <v>21</v>
      </c>
      <c r="S6" s="43"/>
      <c r="T6" s="44"/>
      <c r="U6" s="40" t="s">
        <v>9</v>
      </c>
      <c r="V6" s="40"/>
      <c r="W6" s="40"/>
    </row>
    <row r="7" ht="25.5" customHeight="1">
      <c r="B7" s="32"/>
      <c r="C7" s="34"/>
      <c r="D7" s="36"/>
      <c r="E7" s="32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ht="12" customHeight="1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ht="24">
      <c r="A9" s="27" t="s">
        <v>113</v>
      </c>
      <c r="B9" s="14">
        <v>1</v>
      </c>
      <c r="C9" s="26" t="str">
        <f>MID(A9,4,14)</f>
        <v xml:space="preserve"> 6 АТ ОЩАДБАНК</v>
      </c>
      <c r="D9" s="12" t="str">
        <f>IF(OR(MID(A9,1,2)="ZZ",MID(A9,1,2)="YY"),"Інше",MID(A9,1,2))</f>
        <v>01</v>
      </c>
      <c r="E9" s="12" t="str">
        <f>MID(A9,19,200)</f>
        <v>Сільське господарство, мисливство та надання пов'язаних із ними послуг</v>
      </c>
      <c r="F9" s="15">
        <v>19408051.54802</v>
      </c>
      <c r="G9" s="15">
        <v>16747129.22706</v>
      </c>
      <c r="H9" s="15">
        <v>2660922.32096</v>
      </c>
      <c r="I9" s="15">
        <v>1592715.41609</v>
      </c>
      <c r="J9" s="15">
        <v>1549133.96088</v>
      </c>
      <c r="K9" s="15">
        <v>43581.45521</v>
      </c>
      <c r="L9" s="15">
        <v>1592715.41609</v>
      </c>
      <c r="M9" s="15">
        <v>1549133.96088</v>
      </c>
      <c r="N9" s="15">
        <v>43581.45521</v>
      </c>
      <c r="O9" s="15">
        <v>19546095.75652</v>
      </c>
      <c r="P9" s="15">
        <v>16847421.94797</v>
      </c>
      <c r="Q9" s="15">
        <v>2698673.80855</v>
      </c>
      <c r="R9" s="15">
        <v>1612759.6311</v>
      </c>
      <c r="S9" s="15">
        <v>1569106.57451</v>
      </c>
      <c r="T9" s="15">
        <v>43653.05659</v>
      </c>
      <c r="U9" s="15">
        <v>1612759.6311</v>
      </c>
      <c r="V9" s="15">
        <v>1569106.57451</v>
      </c>
      <c r="W9" s="15">
        <v>43653.05659</v>
      </c>
      <c r="X9" s="23"/>
    </row>
    <row r="10" ht="24">
      <c r="A10" s="27" t="s">
        <v>112</v>
      </c>
      <c r="B10" s="14">
        <v>2</v>
      </c>
      <c r="C10" s="26" t="str">
        <f>MID(A10,4,14)</f>
        <v xml:space="preserve"> 6 АТ ОЩАДБАНК</v>
      </c>
      <c r="D10" s="12" t="str">
        <f>IF(OR(MID(A10,1,2)="ZZ",MID(A10,1,2)="YY"),"Інше",MID(A10,1,2))</f>
        <v>02</v>
      </c>
      <c r="E10" s="12" t="str">
        <f>MID(A10,19,200)</f>
        <v>Лісове господарство та лісозаготівлі</v>
      </c>
      <c r="F10" s="15">
        <v>33980.59949</v>
      </c>
      <c r="G10" s="15">
        <v>33980.59949</v>
      </c>
      <c r="H10" s="15">
        <v>0</v>
      </c>
      <c r="I10" s="15">
        <v>26.00349</v>
      </c>
      <c r="J10" s="15">
        <v>26.00349</v>
      </c>
      <c r="K10" s="15">
        <v>0</v>
      </c>
      <c r="L10" s="15">
        <v>26.00349</v>
      </c>
      <c r="M10" s="15">
        <v>26.00349</v>
      </c>
      <c r="N10" s="15">
        <v>0</v>
      </c>
      <c r="O10" s="15">
        <v>34306.0722</v>
      </c>
      <c r="P10" s="15">
        <v>34306.0722</v>
      </c>
      <c r="Q10" s="15">
        <v>0</v>
      </c>
      <c r="R10" s="15">
        <v>26.00349</v>
      </c>
      <c r="S10" s="15">
        <v>26.00349</v>
      </c>
      <c r="T10" s="15">
        <v>0</v>
      </c>
      <c r="U10" s="15">
        <v>26.00349</v>
      </c>
      <c r="V10" s="15">
        <v>26.00349</v>
      </c>
      <c r="W10" s="15">
        <v>0</v>
      </c>
      <c r="X10" s="23"/>
    </row>
    <row r="11" ht="24">
      <c r="A11" s="27" t="s">
        <v>111</v>
      </c>
      <c r="B11" s="14">
        <v>3</v>
      </c>
      <c r="C11" s="26" t="str">
        <f>MID(A11,4,14)</f>
        <v xml:space="preserve"> 6 АТ ОЩАДБАНК</v>
      </c>
      <c r="D11" s="12" t="str">
        <f>IF(OR(MID(A11,1,2)="ZZ",MID(A11,1,2)="YY"),"Інше",MID(A11,1,2))</f>
        <v>03</v>
      </c>
      <c r="E11" s="12" t="str">
        <f>MID(A11,19,200)</f>
        <v>Рибне господарство</v>
      </c>
      <c r="F11" s="15">
        <v>12860.6814</v>
      </c>
      <c r="G11" s="15">
        <v>12860.6814</v>
      </c>
      <c r="H11" s="15">
        <v>0</v>
      </c>
      <c r="I11" s="15">
        <v>3496.90838</v>
      </c>
      <c r="J11" s="15">
        <v>3496.90838</v>
      </c>
      <c r="K11" s="15">
        <v>0</v>
      </c>
      <c r="L11" s="15">
        <v>3496.90838</v>
      </c>
      <c r="M11" s="15">
        <v>3496.90838</v>
      </c>
      <c r="N11" s="15">
        <v>0</v>
      </c>
      <c r="O11" s="15">
        <v>12883.05238</v>
      </c>
      <c r="P11" s="15">
        <v>12883.05238</v>
      </c>
      <c r="Q11" s="15">
        <v>0</v>
      </c>
      <c r="R11" s="15">
        <v>3496.90838</v>
      </c>
      <c r="S11" s="15">
        <v>3496.90838</v>
      </c>
      <c r="T11" s="15">
        <v>0</v>
      </c>
      <c r="U11" s="15">
        <v>3496.90838</v>
      </c>
      <c r="V11" s="15">
        <v>3496.90838</v>
      </c>
      <c r="W11" s="15">
        <v>0</v>
      </c>
      <c r="X11" s="23"/>
    </row>
    <row r="12" ht="24">
      <c r="A12" s="27" t="s">
        <v>110</v>
      </c>
      <c r="B12" s="14">
        <v>4</v>
      </c>
      <c r="C12" s="26" t="str">
        <f>MID(A12,4,14)</f>
        <v xml:space="preserve"> 6 АТ ОЩАДБАНК</v>
      </c>
      <c r="D12" s="12" t="str">
        <f>IF(OR(MID(A12,1,2)="ZZ",MID(A12,1,2)="YY"),"Інше",MID(A12,1,2))</f>
        <v>05</v>
      </c>
      <c r="E12" s="12" t="str">
        <f>MID(A12,19,200)</f>
        <v>Добування кам'яного та бурого вугілля</v>
      </c>
      <c r="F12" s="15">
        <v>1079.24378</v>
      </c>
      <c r="G12" s="15">
        <v>1079.24378</v>
      </c>
      <c r="H12" s="15">
        <v>0</v>
      </c>
      <c r="I12" s="15">
        <v>1079.24378</v>
      </c>
      <c r="J12" s="15">
        <v>1079.24378</v>
      </c>
      <c r="K12" s="15">
        <v>0</v>
      </c>
      <c r="L12" s="15">
        <v>1079.24378</v>
      </c>
      <c r="M12" s="15">
        <v>1079.24378</v>
      </c>
      <c r="N12" s="15">
        <v>0</v>
      </c>
      <c r="O12" s="15">
        <v>1079.24378</v>
      </c>
      <c r="P12" s="15">
        <v>1079.24378</v>
      </c>
      <c r="Q12" s="15">
        <v>0</v>
      </c>
      <c r="R12" s="15">
        <v>1079.24378</v>
      </c>
      <c r="S12" s="15">
        <v>1079.24378</v>
      </c>
      <c r="T12" s="15">
        <v>0</v>
      </c>
      <c r="U12" s="15">
        <v>1079.24378</v>
      </c>
      <c r="V12" s="15">
        <v>1079.24378</v>
      </c>
      <c r="W12" s="15">
        <v>0</v>
      </c>
      <c r="X12" s="23"/>
    </row>
    <row r="13" ht="24">
      <c r="A13" s="27" t="s">
        <v>109</v>
      </c>
      <c r="B13" s="14">
        <v>5</v>
      </c>
      <c r="C13" s="26" t="str">
        <f>MID(A13,4,14)</f>
        <v xml:space="preserve"> 6 АТ ОЩАДБАНК</v>
      </c>
      <c r="D13" s="12" t="str">
        <f>IF(OR(MID(A13,1,2)="ZZ",MID(A13,1,2)="YY"),"Інше",MID(A13,1,2))</f>
        <v>06</v>
      </c>
      <c r="E13" s="12" t="str">
        <f>MID(A13,19,200)</f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23"/>
    </row>
    <row r="14" ht="24">
      <c r="A14" s="27" t="s">
        <v>108</v>
      </c>
      <c r="B14" s="14">
        <v>6</v>
      </c>
      <c r="C14" s="26" t="str">
        <f>MID(A14,4,14)</f>
        <v xml:space="preserve"> 6 АТ ОЩАДБАНК</v>
      </c>
      <c r="D14" s="12" t="str">
        <f>IF(OR(MID(A14,1,2)="ZZ",MID(A14,1,2)="YY"),"Інше",MID(A14,1,2))</f>
        <v>07</v>
      </c>
      <c r="E14" s="12" t="str">
        <f>MID(A14,19,200)</f>
        <v>Добування металевих руд</v>
      </c>
      <c r="F14" s="15">
        <v>591523.75818</v>
      </c>
      <c r="G14" s="15">
        <v>0</v>
      </c>
      <c r="H14" s="15">
        <v>591523.75818</v>
      </c>
      <c r="I14" s="15">
        <v>591523.75818</v>
      </c>
      <c r="J14" s="15">
        <v>0</v>
      </c>
      <c r="K14" s="15">
        <v>591523.75818</v>
      </c>
      <c r="L14" s="15">
        <v>591523.75818</v>
      </c>
      <c r="M14" s="15">
        <v>0</v>
      </c>
      <c r="N14" s="15">
        <v>591523.75818</v>
      </c>
      <c r="O14" s="15">
        <v>776946.07905</v>
      </c>
      <c r="P14" s="15">
        <v>0</v>
      </c>
      <c r="Q14" s="15">
        <v>776946.07905</v>
      </c>
      <c r="R14" s="15">
        <v>776946.07905</v>
      </c>
      <c r="S14" s="15">
        <v>0</v>
      </c>
      <c r="T14" s="15">
        <v>776946.07905</v>
      </c>
      <c r="U14" s="15">
        <v>776946.07905</v>
      </c>
      <c r="V14" s="15">
        <v>0</v>
      </c>
      <c r="W14" s="15">
        <v>776946.07905</v>
      </c>
      <c r="X14" s="23"/>
    </row>
    <row r="15" ht="24">
      <c r="A15" s="27" t="s">
        <v>107</v>
      </c>
      <c r="B15" s="14">
        <v>7</v>
      </c>
      <c r="C15" s="26" t="str">
        <f>MID(A15,4,14)</f>
        <v xml:space="preserve"> 6 АТ ОЩАДБАНК</v>
      </c>
      <c r="D15" s="12" t="str">
        <f>IF(OR(MID(A15,1,2)="ZZ",MID(A15,1,2)="YY"),"Інше",MID(A15,1,2))</f>
        <v>08</v>
      </c>
      <c r="E15" s="12" t="str">
        <f>MID(A15,19,200)</f>
        <v>Добування інших корисних копалин та розроблення кар'єрів</v>
      </c>
      <c r="F15" s="15">
        <v>237983.35891</v>
      </c>
      <c r="G15" s="15">
        <v>237983.35891</v>
      </c>
      <c r="H15" s="15">
        <v>0</v>
      </c>
      <c r="I15" s="15">
        <v>226009.61629</v>
      </c>
      <c r="J15" s="15">
        <v>226009.61629</v>
      </c>
      <c r="K15" s="15">
        <v>0</v>
      </c>
      <c r="L15" s="15">
        <v>226009.61629</v>
      </c>
      <c r="M15" s="15">
        <v>226009.61629</v>
      </c>
      <c r="N15" s="15">
        <v>0</v>
      </c>
      <c r="O15" s="15">
        <v>348997.57221</v>
      </c>
      <c r="P15" s="15">
        <v>348997.57221</v>
      </c>
      <c r="Q15" s="15">
        <v>0</v>
      </c>
      <c r="R15" s="15">
        <v>336880.93394</v>
      </c>
      <c r="S15" s="15">
        <v>336880.93394</v>
      </c>
      <c r="T15" s="15">
        <v>0</v>
      </c>
      <c r="U15" s="15">
        <v>336880.93394</v>
      </c>
      <c r="V15" s="15">
        <v>336880.93394</v>
      </c>
      <c r="W15" s="15">
        <v>0</v>
      </c>
      <c r="X15" s="23"/>
    </row>
    <row r="16" ht="24">
      <c r="A16" s="27" t="s">
        <v>106</v>
      </c>
      <c r="B16" s="14">
        <v>8</v>
      </c>
      <c r="C16" s="26" t="str">
        <f>MID(A16,4,14)</f>
        <v xml:space="preserve"> 6 АТ ОЩАДБАНК</v>
      </c>
      <c r="D16" s="12" t="str">
        <f>IF(OR(MID(A16,1,2)="ZZ",MID(A16,1,2)="YY"),"Інше",MID(A16,1,2))</f>
        <v>09</v>
      </c>
      <c r="E16" s="12" t="str">
        <f>MID(A16,19,200)</f>
        <v>Надання допоміжних послуг у сфері добувної промисловості та розроблення кар'єрів</v>
      </c>
      <c r="F16" s="15">
        <v>22441.64413</v>
      </c>
      <c r="G16" s="15">
        <v>22441.64413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22456.58661</v>
      </c>
      <c r="P16" s="15">
        <v>22456.58661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23"/>
    </row>
    <row r="17" ht="24">
      <c r="A17" s="27" t="s">
        <v>105</v>
      </c>
      <c r="B17" s="14">
        <v>9</v>
      </c>
      <c r="C17" s="26" t="str">
        <f>MID(A17,4,14)</f>
        <v xml:space="preserve"> 6 АТ ОЩАДБАНК</v>
      </c>
      <c r="D17" s="12" t="str">
        <f>IF(OR(MID(A17,1,2)="ZZ",MID(A17,1,2)="YY"),"Інше",MID(A17,1,2))</f>
        <v>10</v>
      </c>
      <c r="E17" s="12" t="str">
        <f>MID(A17,19,200)</f>
        <v>Виробництво харчових продуктів</v>
      </c>
      <c r="F17" s="15">
        <v>4560087.5181</v>
      </c>
      <c r="G17" s="15">
        <v>3385307.17639</v>
      </c>
      <c r="H17" s="15">
        <v>1174780.34171</v>
      </c>
      <c r="I17" s="15">
        <v>286266.54796</v>
      </c>
      <c r="J17" s="15">
        <v>61412.7073</v>
      </c>
      <c r="K17" s="15">
        <v>224853.84066</v>
      </c>
      <c r="L17" s="15">
        <v>286266.54796</v>
      </c>
      <c r="M17" s="15">
        <v>61412.7073</v>
      </c>
      <c r="N17" s="15">
        <v>224853.84066</v>
      </c>
      <c r="O17" s="15">
        <v>5120355.74298</v>
      </c>
      <c r="P17" s="15">
        <v>3945052.38099</v>
      </c>
      <c r="Q17" s="15">
        <v>1175303.36199</v>
      </c>
      <c r="R17" s="15">
        <v>839208.1226</v>
      </c>
      <c r="S17" s="15">
        <v>614231.55407</v>
      </c>
      <c r="T17" s="15">
        <v>224976.56853</v>
      </c>
      <c r="U17" s="15">
        <v>839208.1226</v>
      </c>
      <c r="V17" s="15">
        <v>614231.55407</v>
      </c>
      <c r="W17" s="15">
        <v>224976.56853</v>
      </c>
      <c r="X17" s="23"/>
    </row>
    <row r="18" ht="24">
      <c r="A18" s="27" t="s">
        <v>104</v>
      </c>
      <c r="B18" s="14">
        <v>10</v>
      </c>
      <c r="C18" s="26" t="str">
        <f>MID(A18,4,14)</f>
        <v xml:space="preserve"> 6 АТ ОЩАДБАНК</v>
      </c>
      <c r="D18" s="12" t="str">
        <f>IF(OR(MID(A18,1,2)="ZZ",MID(A18,1,2)="YY"),"Інше",MID(A18,1,2))</f>
        <v>11</v>
      </c>
      <c r="E18" s="12" t="str">
        <f>MID(A18,19,200)</f>
        <v>Виробництво напоїв</v>
      </c>
      <c r="F18" s="15">
        <v>23076.31987</v>
      </c>
      <c r="G18" s="15">
        <v>23076.31987</v>
      </c>
      <c r="H18" s="15">
        <v>0</v>
      </c>
      <c r="I18" s="15">
        <v>4120.38525</v>
      </c>
      <c r="J18" s="15">
        <v>4120.38525</v>
      </c>
      <c r="K18" s="15">
        <v>0</v>
      </c>
      <c r="L18" s="15">
        <v>4120.38525</v>
      </c>
      <c r="M18" s="15">
        <v>4120.38525</v>
      </c>
      <c r="N18" s="15">
        <v>0</v>
      </c>
      <c r="O18" s="15">
        <v>23245.86199</v>
      </c>
      <c r="P18" s="15">
        <v>23245.86199</v>
      </c>
      <c r="Q18" s="15">
        <v>0</v>
      </c>
      <c r="R18" s="15">
        <v>4120.55242</v>
      </c>
      <c r="S18" s="15">
        <v>4120.55242</v>
      </c>
      <c r="T18" s="15">
        <v>0</v>
      </c>
      <c r="U18" s="15">
        <v>4120.55242</v>
      </c>
      <c r="V18" s="15">
        <v>4120.55242</v>
      </c>
      <c r="W18" s="15">
        <v>0</v>
      </c>
      <c r="X18" s="23"/>
    </row>
    <row r="19" ht="24">
      <c r="A19" s="27" t="s">
        <v>103</v>
      </c>
      <c r="B19" s="14">
        <v>11</v>
      </c>
      <c r="C19" s="26" t="str">
        <f>MID(A19,4,14)</f>
        <v xml:space="preserve"> 6 АТ ОЩАДБАНК</v>
      </c>
      <c r="D19" s="12" t="str">
        <f>IF(OR(MID(A19,1,2)="ZZ",MID(A19,1,2)="YY"),"Інше",MID(A19,1,2))</f>
        <v>12</v>
      </c>
      <c r="E19" s="12" t="str">
        <f>MID(A19,19,200)</f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23"/>
    </row>
    <row r="20" ht="24">
      <c r="A20" s="27" t="s">
        <v>102</v>
      </c>
      <c r="B20" s="14">
        <v>12</v>
      </c>
      <c r="C20" s="26" t="str">
        <f>MID(A20,4,14)</f>
        <v xml:space="preserve"> 6 АТ ОЩАДБАНК</v>
      </c>
      <c r="D20" s="12" t="str">
        <f>IF(OR(MID(A20,1,2)="ZZ",MID(A20,1,2)="YY"),"Інше",MID(A20,1,2))</f>
        <v>13</v>
      </c>
      <c r="E20" s="12" t="str">
        <f>MID(A20,19,200)</f>
        <v>Текстильне виробництво</v>
      </c>
      <c r="F20" s="15">
        <v>161941.70065</v>
      </c>
      <c r="G20" s="15">
        <v>161941.70065</v>
      </c>
      <c r="H20" s="15">
        <v>0</v>
      </c>
      <c r="I20" s="15">
        <v>3049.3687</v>
      </c>
      <c r="J20" s="15">
        <v>3049.3687</v>
      </c>
      <c r="K20" s="15">
        <v>0</v>
      </c>
      <c r="L20" s="15">
        <v>3049.3687</v>
      </c>
      <c r="M20" s="15">
        <v>3049.3687</v>
      </c>
      <c r="N20" s="15">
        <v>0</v>
      </c>
      <c r="O20" s="15">
        <v>161958.50869</v>
      </c>
      <c r="P20" s="15">
        <v>161958.50869</v>
      </c>
      <c r="Q20" s="15">
        <v>0</v>
      </c>
      <c r="R20" s="15">
        <v>3049.3687</v>
      </c>
      <c r="S20" s="15">
        <v>3049.3687</v>
      </c>
      <c r="T20" s="15">
        <v>0</v>
      </c>
      <c r="U20" s="15">
        <v>3049.3687</v>
      </c>
      <c r="V20" s="15">
        <v>3049.3687</v>
      </c>
      <c r="W20" s="15">
        <v>0</v>
      </c>
      <c r="X20" s="23"/>
    </row>
    <row r="21" ht="24">
      <c r="A21" s="27" t="s">
        <v>101</v>
      </c>
      <c r="B21" s="14">
        <v>13</v>
      </c>
      <c r="C21" s="26" t="str">
        <f>MID(A21,4,14)</f>
        <v xml:space="preserve"> 6 АТ ОЩАДБАНК</v>
      </c>
      <c r="D21" s="12" t="str">
        <f>IF(OR(MID(A21,1,2)="ZZ",MID(A21,1,2)="YY"),"Інше",MID(A21,1,2))</f>
        <v>14</v>
      </c>
      <c r="E21" s="12" t="str">
        <f>MID(A21,19,200)</f>
        <v>Виробництво одягу</v>
      </c>
      <c r="F21" s="15">
        <v>67832.63416</v>
      </c>
      <c r="G21" s="15">
        <v>67832.63416</v>
      </c>
      <c r="H21" s="15">
        <v>0</v>
      </c>
      <c r="I21" s="15">
        <v>5211.1159</v>
      </c>
      <c r="J21" s="15">
        <v>5211.1159</v>
      </c>
      <c r="K21" s="15">
        <v>0</v>
      </c>
      <c r="L21" s="15">
        <v>5211.1159</v>
      </c>
      <c r="M21" s="15">
        <v>5211.1159</v>
      </c>
      <c r="N21" s="15">
        <v>0</v>
      </c>
      <c r="O21" s="15">
        <v>67987.51829</v>
      </c>
      <c r="P21" s="15">
        <v>67987.51829</v>
      </c>
      <c r="Q21" s="15">
        <v>0</v>
      </c>
      <c r="R21" s="15">
        <v>5211.1159</v>
      </c>
      <c r="S21" s="15">
        <v>5211.1159</v>
      </c>
      <c r="T21" s="15">
        <v>0</v>
      </c>
      <c r="U21" s="15">
        <v>5211.1159</v>
      </c>
      <c r="V21" s="15">
        <v>5211.1159</v>
      </c>
      <c r="W21" s="15">
        <v>0</v>
      </c>
      <c r="X21" s="23"/>
    </row>
    <row r="22" ht="24">
      <c r="A22" s="27" t="s">
        <v>100</v>
      </c>
      <c r="B22" s="14">
        <v>14</v>
      </c>
      <c r="C22" s="26" t="str">
        <f>MID(A22,4,14)</f>
        <v xml:space="preserve"> 6 АТ ОЩАДБАНК</v>
      </c>
      <c r="D22" s="12" t="str">
        <f>IF(OR(MID(A22,1,2)="ZZ",MID(A22,1,2)="YY"),"Інше",MID(A22,1,2))</f>
        <v>15</v>
      </c>
      <c r="E22" s="12" t="str">
        <f>MID(A22,19,200)</f>
        <v>Виробництво шкіри, виробів зі шкіри та інших матеріалів</v>
      </c>
      <c r="F22" s="15">
        <v>14869.43606</v>
      </c>
      <c r="G22" s="15">
        <v>14869.43606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14925.73394</v>
      </c>
      <c r="P22" s="15">
        <v>14925.73394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23"/>
    </row>
    <row r="23" ht="24">
      <c r="A23" s="27" t="s">
        <v>99</v>
      </c>
      <c r="B23" s="14">
        <v>15</v>
      </c>
      <c r="C23" s="26" t="str">
        <f>MID(A23,4,14)</f>
        <v xml:space="preserve"> 6 АТ ОЩАДБАНК</v>
      </c>
      <c r="D23" s="12" t="str">
        <f>IF(OR(MID(A23,1,2)="ZZ",MID(A23,1,2)="YY"),"Інше",MID(A23,1,2))</f>
        <v>16</v>
      </c>
      <c r="E23" s="12" t="str">
        <f>MID(A23,19,200)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381941.47806</v>
      </c>
      <c r="G23" s="15">
        <v>381941.47806</v>
      </c>
      <c r="H23" s="15">
        <v>0</v>
      </c>
      <c r="I23" s="15">
        <v>33707.74093</v>
      </c>
      <c r="J23" s="15">
        <v>33707.74093</v>
      </c>
      <c r="K23" s="15">
        <v>0</v>
      </c>
      <c r="L23" s="15">
        <v>33707.74093</v>
      </c>
      <c r="M23" s="15">
        <v>33707.74093</v>
      </c>
      <c r="N23" s="15">
        <v>0</v>
      </c>
      <c r="O23" s="15">
        <v>383566.60615</v>
      </c>
      <c r="P23" s="15">
        <v>383566.60615</v>
      </c>
      <c r="Q23" s="15">
        <v>0</v>
      </c>
      <c r="R23" s="15">
        <v>33709.3588</v>
      </c>
      <c r="S23" s="15">
        <v>33709.3588</v>
      </c>
      <c r="T23" s="15">
        <v>0</v>
      </c>
      <c r="U23" s="15">
        <v>33709.3588</v>
      </c>
      <c r="V23" s="15">
        <v>33709.3588</v>
      </c>
      <c r="W23" s="15">
        <v>0</v>
      </c>
      <c r="X23" s="23"/>
    </row>
    <row r="24" ht="24">
      <c r="A24" s="27" t="s">
        <v>98</v>
      </c>
      <c r="B24" s="14">
        <v>16</v>
      </c>
      <c r="C24" s="26" t="str">
        <f>MID(A24,4,14)</f>
        <v xml:space="preserve"> 6 АТ ОЩАДБАНК</v>
      </c>
      <c r="D24" s="12" t="str">
        <f>IF(OR(MID(A24,1,2)="ZZ",MID(A24,1,2)="YY"),"Інше",MID(A24,1,2))</f>
        <v>17</v>
      </c>
      <c r="E24" s="12" t="str">
        <f>MID(A24,19,200)</f>
        <v>Виробництво паперу та паперових виробів</v>
      </c>
      <c r="F24" s="15">
        <v>622784.35822</v>
      </c>
      <c r="G24" s="15">
        <v>573708.65182</v>
      </c>
      <c r="H24" s="15">
        <v>49075.7064</v>
      </c>
      <c r="I24" s="15">
        <v>10203.31529</v>
      </c>
      <c r="J24" s="15">
        <v>10203.31529</v>
      </c>
      <c r="K24" s="15">
        <v>0</v>
      </c>
      <c r="L24" s="15">
        <v>10203.31529</v>
      </c>
      <c r="M24" s="15">
        <v>10203.31529</v>
      </c>
      <c r="N24" s="15">
        <v>0</v>
      </c>
      <c r="O24" s="15">
        <v>623770.68455</v>
      </c>
      <c r="P24" s="15">
        <v>574664.69397</v>
      </c>
      <c r="Q24" s="15">
        <v>49105.99058</v>
      </c>
      <c r="R24" s="15">
        <v>10203.31529</v>
      </c>
      <c r="S24" s="15">
        <v>10203.31529</v>
      </c>
      <c r="T24" s="15">
        <v>0</v>
      </c>
      <c r="U24" s="15">
        <v>10203.31529</v>
      </c>
      <c r="V24" s="15">
        <v>10203.31529</v>
      </c>
      <c r="W24" s="15">
        <v>0</v>
      </c>
      <c r="X24" s="23"/>
    </row>
    <row r="25" ht="24">
      <c r="A25" s="27" t="s">
        <v>97</v>
      </c>
      <c r="B25" s="14">
        <v>17</v>
      </c>
      <c r="C25" s="26" t="str">
        <f>MID(A25,4,14)</f>
        <v xml:space="preserve"> 6 АТ ОЩАДБАНК</v>
      </c>
      <c r="D25" s="12" t="str">
        <f>IF(OR(MID(A25,1,2)="ZZ",MID(A25,1,2)="YY"),"Інше",MID(A25,1,2))</f>
        <v>18</v>
      </c>
      <c r="E25" s="12" t="str">
        <f>MID(A25,19,200)</f>
        <v>Поліграфічна діяльність, тиражування записаної інформації</v>
      </c>
      <c r="F25" s="15">
        <v>94631.42496</v>
      </c>
      <c r="G25" s="15">
        <v>94631.42496</v>
      </c>
      <c r="H25" s="15">
        <v>0</v>
      </c>
      <c r="I25" s="15">
        <v>77.28427</v>
      </c>
      <c r="J25" s="15">
        <v>77.28427</v>
      </c>
      <c r="K25" s="15">
        <v>0</v>
      </c>
      <c r="L25" s="15">
        <v>77.28427</v>
      </c>
      <c r="M25" s="15">
        <v>77.28427</v>
      </c>
      <c r="N25" s="15">
        <v>0</v>
      </c>
      <c r="O25" s="15">
        <v>94896.58652</v>
      </c>
      <c r="P25" s="15">
        <v>94896.58652</v>
      </c>
      <c r="Q25" s="15">
        <v>0</v>
      </c>
      <c r="R25" s="15">
        <v>77.28427</v>
      </c>
      <c r="S25" s="15">
        <v>77.28427</v>
      </c>
      <c r="T25" s="15">
        <v>0</v>
      </c>
      <c r="U25" s="15">
        <v>77.28427</v>
      </c>
      <c r="V25" s="15">
        <v>77.28427</v>
      </c>
      <c r="W25" s="15">
        <v>0</v>
      </c>
      <c r="X25" s="23"/>
    </row>
    <row r="26" ht="24">
      <c r="A26" s="27" t="s">
        <v>96</v>
      </c>
      <c r="B26" s="14">
        <v>18</v>
      </c>
      <c r="C26" s="26" t="str">
        <f>MID(A26,4,14)</f>
        <v xml:space="preserve"> 6 АТ ОЩАДБАНК</v>
      </c>
      <c r="D26" s="12" t="str">
        <f>IF(OR(MID(A26,1,2)="ZZ",MID(A26,1,2)="YY"),"Інше",MID(A26,1,2))</f>
        <v>19</v>
      </c>
      <c r="E26" s="12" t="str">
        <f>MID(A26,19,200)</f>
        <v>Виробництво коксу та продуктів нафтоперероблення</v>
      </c>
      <c r="F26" s="15">
        <v>2519.79493</v>
      </c>
      <c r="G26" s="15">
        <v>2519.79493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2585.58937</v>
      </c>
      <c r="P26" s="15">
        <v>2585.58937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23"/>
    </row>
    <row r="27" ht="24">
      <c r="A27" s="27" t="s">
        <v>95</v>
      </c>
      <c r="B27" s="14">
        <v>19</v>
      </c>
      <c r="C27" s="26" t="str">
        <f>MID(A27,4,14)</f>
        <v xml:space="preserve"> 6 АТ ОЩАДБАНК</v>
      </c>
      <c r="D27" s="12" t="str">
        <f>IF(OR(MID(A27,1,2)="ZZ",MID(A27,1,2)="YY"),"Інше",MID(A27,1,2))</f>
        <v>20</v>
      </c>
      <c r="E27" s="12" t="str">
        <f>MID(A27,19,200)</f>
        <v>Виробництво хімічних речовин і хімічної продукції</v>
      </c>
      <c r="F27" s="15">
        <v>290018.57761</v>
      </c>
      <c r="G27" s="15">
        <v>290018.57761</v>
      </c>
      <c r="H27" s="15">
        <v>0</v>
      </c>
      <c r="I27" s="15">
        <v>5386.10223</v>
      </c>
      <c r="J27" s="15">
        <v>5386.10223</v>
      </c>
      <c r="K27" s="15">
        <v>0</v>
      </c>
      <c r="L27" s="15">
        <v>5386.10223</v>
      </c>
      <c r="M27" s="15">
        <v>5386.10223</v>
      </c>
      <c r="N27" s="15">
        <v>0</v>
      </c>
      <c r="O27" s="15">
        <v>290241.21014</v>
      </c>
      <c r="P27" s="15">
        <v>290241.21014</v>
      </c>
      <c r="Q27" s="15">
        <v>0</v>
      </c>
      <c r="R27" s="15">
        <v>5388.15341</v>
      </c>
      <c r="S27" s="15">
        <v>5388.15341</v>
      </c>
      <c r="T27" s="15">
        <v>0</v>
      </c>
      <c r="U27" s="15">
        <v>5388.15341</v>
      </c>
      <c r="V27" s="15">
        <v>5388.15341</v>
      </c>
      <c r="W27" s="15">
        <v>0</v>
      </c>
      <c r="X27" s="23"/>
    </row>
    <row r="28" ht="24">
      <c r="A28" s="27" t="s">
        <v>94</v>
      </c>
      <c r="B28" s="14">
        <v>20</v>
      </c>
      <c r="C28" s="26" t="str">
        <f>MID(A28,4,14)</f>
        <v xml:space="preserve"> 6 АТ ОЩАДБАНК</v>
      </c>
      <c r="D28" s="12" t="str">
        <f>IF(OR(MID(A28,1,2)="ZZ",MID(A28,1,2)="YY"),"Інше",MID(A28,1,2))</f>
        <v>21</v>
      </c>
      <c r="E28" s="12" t="str">
        <f>MID(A28,19,200)</f>
        <v>Виробництво основних фармацевтичних продуктів і фармацевтичних препаратів</v>
      </c>
      <c r="F28" s="15">
        <v>122053.27174</v>
      </c>
      <c r="G28" s="15">
        <v>122053.27174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122086.70625</v>
      </c>
      <c r="P28" s="15">
        <v>122086.70625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23"/>
    </row>
    <row r="29" ht="24">
      <c r="A29" s="27" t="s">
        <v>93</v>
      </c>
      <c r="B29" s="14">
        <v>21</v>
      </c>
      <c r="C29" s="26" t="str">
        <f>MID(A29,4,14)</f>
        <v xml:space="preserve"> 6 АТ ОЩАДБАНК</v>
      </c>
      <c r="D29" s="12" t="str">
        <f>IF(OR(MID(A29,1,2)="ZZ",MID(A29,1,2)="YY"),"Інше",MID(A29,1,2))</f>
        <v>22</v>
      </c>
      <c r="E29" s="12" t="str">
        <f>MID(A29,19,200)</f>
        <v>Виробництво гумових і пластмасових виробів</v>
      </c>
      <c r="F29" s="15">
        <v>537286.94985</v>
      </c>
      <c r="G29" s="15">
        <v>537286.94985</v>
      </c>
      <c r="H29" s="15">
        <v>0</v>
      </c>
      <c r="I29" s="15">
        <v>21986.44395</v>
      </c>
      <c r="J29" s="15">
        <v>21986.44395</v>
      </c>
      <c r="K29" s="15">
        <v>0</v>
      </c>
      <c r="L29" s="15">
        <v>21986.44395</v>
      </c>
      <c r="M29" s="15">
        <v>21986.44395</v>
      </c>
      <c r="N29" s="15">
        <v>0</v>
      </c>
      <c r="O29" s="15">
        <v>538594.77113</v>
      </c>
      <c r="P29" s="15">
        <v>538594.77113</v>
      </c>
      <c r="Q29" s="15">
        <v>0</v>
      </c>
      <c r="R29" s="15">
        <v>21989.91099</v>
      </c>
      <c r="S29" s="15">
        <v>21989.91099</v>
      </c>
      <c r="T29" s="15">
        <v>0</v>
      </c>
      <c r="U29" s="15">
        <v>21989.91099</v>
      </c>
      <c r="V29" s="15">
        <v>21989.91099</v>
      </c>
      <c r="W29" s="15">
        <v>0</v>
      </c>
      <c r="X29" s="23"/>
    </row>
    <row r="30" ht="24">
      <c r="A30" s="27" t="s">
        <v>92</v>
      </c>
      <c r="B30" s="14">
        <v>22</v>
      </c>
      <c r="C30" s="26" t="str">
        <f>MID(A30,4,14)</f>
        <v xml:space="preserve"> 6 АТ ОЩАДБАНК</v>
      </c>
      <c r="D30" s="12" t="str">
        <f>IF(OR(MID(A30,1,2)="ZZ",MID(A30,1,2)="YY"),"Інше",MID(A30,1,2))</f>
        <v>23</v>
      </c>
      <c r="E30" s="12" t="str">
        <f>MID(A30,19,200)</f>
        <v>Виробництво іншої неметалевої мінеральної продукції</v>
      </c>
      <c r="F30" s="15">
        <v>275926.90193</v>
      </c>
      <c r="G30" s="15">
        <v>275926.90193</v>
      </c>
      <c r="H30" s="15">
        <v>0</v>
      </c>
      <c r="I30" s="15">
        <v>1806.35144</v>
      </c>
      <c r="J30" s="15">
        <v>1806.35144</v>
      </c>
      <c r="K30" s="15">
        <v>0</v>
      </c>
      <c r="L30" s="15">
        <v>1806.35144</v>
      </c>
      <c r="M30" s="15">
        <v>1806.35144</v>
      </c>
      <c r="N30" s="15">
        <v>0</v>
      </c>
      <c r="O30" s="15">
        <v>276886.73071</v>
      </c>
      <c r="P30" s="15">
        <v>276886.73071</v>
      </c>
      <c r="Q30" s="15">
        <v>0</v>
      </c>
      <c r="R30" s="15">
        <v>1806.35144</v>
      </c>
      <c r="S30" s="15">
        <v>1806.35144</v>
      </c>
      <c r="T30" s="15">
        <v>0</v>
      </c>
      <c r="U30" s="15">
        <v>1806.35144</v>
      </c>
      <c r="V30" s="15">
        <v>1806.35144</v>
      </c>
      <c r="W30" s="15">
        <v>0</v>
      </c>
      <c r="X30" s="23"/>
    </row>
    <row r="31" ht="24">
      <c r="A31" s="27" t="s">
        <v>91</v>
      </c>
      <c r="B31" s="14">
        <v>23</v>
      </c>
      <c r="C31" s="26" t="str">
        <f>MID(A31,4,14)</f>
        <v xml:space="preserve"> 6 АТ ОЩАДБАНК</v>
      </c>
      <c r="D31" s="12" t="str">
        <f>IF(OR(MID(A31,1,2)="ZZ",MID(A31,1,2)="YY"),"Інше",MID(A31,1,2))</f>
        <v>24</v>
      </c>
      <c r="E31" s="12" t="str">
        <f>MID(A31,19,200)</f>
        <v>Металургійне виробництво</v>
      </c>
      <c r="F31" s="15">
        <v>4316447.44374</v>
      </c>
      <c r="G31" s="15">
        <v>118398.52564</v>
      </c>
      <c r="H31" s="15">
        <v>4198048.9181</v>
      </c>
      <c r="I31" s="15">
        <v>4200758.24833</v>
      </c>
      <c r="J31" s="15">
        <v>2709.33023</v>
      </c>
      <c r="K31" s="15">
        <v>4198048.9181</v>
      </c>
      <c r="L31" s="15">
        <v>4200758.24833</v>
      </c>
      <c r="M31" s="15">
        <v>2709.33023</v>
      </c>
      <c r="N31" s="15">
        <v>4198048.9181</v>
      </c>
      <c r="O31" s="15">
        <v>4316514.56141</v>
      </c>
      <c r="P31" s="15">
        <v>118465.64331</v>
      </c>
      <c r="Q31" s="15">
        <v>4198048.9181</v>
      </c>
      <c r="R31" s="15">
        <v>4200758.24833</v>
      </c>
      <c r="S31" s="15">
        <v>2709.33023</v>
      </c>
      <c r="T31" s="15">
        <v>4198048.9181</v>
      </c>
      <c r="U31" s="15">
        <v>4200758.24833</v>
      </c>
      <c r="V31" s="15">
        <v>2709.33023</v>
      </c>
      <c r="W31" s="15">
        <v>4198048.9181</v>
      </c>
      <c r="X31" s="23"/>
    </row>
    <row r="32" ht="24">
      <c r="A32" s="27" t="s">
        <v>90</v>
      </c>
      <c r="B32" s="14">
        <v>24</v>
      </c>
      <c r="C32" s="26" t="str">
        <f>MID(A32,4,14)</f>
        <v xml:space="preserve"> 6 АТ ОЩАДБАНК</v>
      </c>
      <c r="D32" s="12" t="str">
        <f>IF(OR(MID(A32,1,2)="ZZ",MID(A32,1,2)="YY"),"Інше",MID(A32,1,2))</f>
        <v>25</v>
      </c>
      <c r="E32" s="12" t="str">
        <f>MID(A32,19,200)</f>
        <v>Виробництво готових металевих виробів, крім машин і устатковання</v>
      </c>
      <c r="F32" s="15">
        <v>456342.67308</v>
      </c>
      <c r="G32" s="15">
        <v>456342.67308</v>
      </c>
      <c r="H32" s="15">
        <v>0</v>
      </c>
      <c r="I32" s="15">
        <v>15153.56271</v>
      </c>
      <c r="J32" s="15">
        <v>15153.56271</v>
      </c>
      <c r="K32" s="15">
        <v>0</v>
      </c>
      <c r="L32" s="15">
        <v>15153.56271</v>
      </c>
      <c r="M32" s="15">
        <v>15153.56271</v>
      </c>
      <c r="N32" s="15">
        <v>0</v>
      </c>
      <c r="O32" s="15">
        <v>457732.43043</v>
      </c>
      <c r="P32" s="15">
        <v>457732.43043</v>
      </c>
      <c r="Q32" s="15">
        <v>0</v>
      </c>
      <c r="R32" s="15">
        <v>15453.13207</v>
      </c>
      <c r="S32" s="15">
        <v>15453.13207</v>
      </c>
      <c r="T32" s="15">
        <v>0</v>
      </c>
      <c r="U32" s="15">
        <v>15453.13207</v>
      </c>
      <c r="V32" s="15">
        <v>15453.13207</v>
      </c>
      <c r="W32" s="15">
        <v>0</v>
      </c>
      <c r="X32" s="23"/>
    </row>
    <row r="33" ht="24">
      <c r="A33" s="27" t="s">
        <v>89</v>
      </c>
      <c r="B33" s="14">
        <v>25</v>
      </c>
      <c r="C33" s="26" t="str">
        <f>MID(A33,4,14)</f>
        <v xml:space="preserve"> 6 АТ ОЩАДБАНК</v>
      </c>
      <c r="D33" s="12" t="str">
        <f>IF(OR(MID(A33,1,2)="ZZ",MID(A33,1,2)="YY"),"Інше",MID(A33,1,2))</f>
        <v>26</v>
      </c>
      <c r="E33" s="12" t="str">
        <f>MID(A33,19,200)</f>
        <v>Виробництво комп'ютерів, електронної та оптичної продукції</v>
      </c>
      <c r="F33" s="15">
        <v>2596010.42317</v>
      </c>
      <c r="G33" s="15">
        <v>2596010.42317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2599204.56601</v>
      </c>
      <c r="P33" s="15">
        <v>2599204.56601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23"/>
    </row>
    <row r="34" ht="24">
      <c r="A34" s="27" t="s">
        <v>88</v>
      </c>
      <c r="B34" s="14">
        <v>26</v>
      </c>
      <c r="C34" s="26" t="str">
        <f>MID(A34,4,14)</f>
        <v xml:space="preserve"> 6 АТ ОЩАДБАНК</v>
      </c>
      <c r="D34" s="12" t="str">
        <f>IF(OR(MID(A34,1,2)="ZZ",MID(A34,1,2)="YY"),"Інше",MID(A34,1,2))</f>
        <v>27</v>
      </c>
      <c r="E34" s="12" t="str">
        <f>MID(A34,19,200)</f>
        <v>Виробництво електричного устатковання</v>
      </c>
      <c r="F34" s="15">
        <v>169722.71583</v>
      </c>
      <c r="G34" s="15">
        <v>169722.71583</v>
      </c>
      <c r="H34" s="15">
        <v>0</v>
      </c>
      <c r="I34" s="15">
        <v>66.07355</v>
      </c>
      <c r="J34" s="15">
        <v>66.07355</v>
      </c>
      <c r="K34" s="15">
        <v>0</v>
      </c>
      <c r="L34" s="15">
        <v>66.07355</v>
      </c>
      <c r="M34" s="15">
        <v>66.07355</v>
      </c>
      <c r="N34" s="15">
        <v>0</v>
      </c>
      <c r="O34" s="15">
        <v>170030.8135</v>
      </c>
      <c r="P34" s="15">
        <v>170030.8135</v>
      </c>
      <c r="Q34" s="15">
        <v>0</v>
      </c>
      <c r="R34" s="15">
        <v>66.07355</v>
      </c>
      <c r="S34" s="15">
        <v>66.07355</v>
      </c>
      <c r="T34" s="15">
        <v>0</v>
      </c>
      <c r="U34" s="15">
        <v>66.07355</v>
      </c>
      <c r="V34" s="15">
        <v>66.07355</v>
      </c>
      <c r="W34" s="15">
        <v>0</v>
      </c>
      <c r="X34" s="23"/>
    </row>
    <row r="35" ht="24">
      <c r="A35" s="27" t="s">
        <v>87</v>
      </c>
      <c r="B35" s="14">
        <v>27</v>
      </c>
      <c r="C35" s="26" t="str">
        <f>MID(A35,4,14)</f>
        <v xml:space="preserve"> 6 АТ ОЩАДБАНК</v>
      </c>
      <c r="D35" s="12" t="str">
        <f>IF(OR(MID(A35,1,2)="ZZ",MID(A35,1,2)="YY"),"Інше",MID(A35,1,2))</f>
        <v>28</v>
      </c>
      <c r="E35" s="12" t="str">
        <f>MID(A35,19,200)</f>
        <v>Виробництво машин і устатковання, н.в.і.у.</v>
      </c>
      <c r="F35" s="15">
        <v>473864.5892</v>
      </c>
      <c r="G35" s="15">
        <v>469243.47045</v>
      </c>
      <c r="H35" s="15">
        <v>4621.11875</v>
      </c>
      <c r="I35" s="15">
        <v>61577.43394</v>
      </c>
      <c r="J35" s="15">
        <v>56956.31519</v>
      </c>
      <c r="K35" s="15">
        <v>4621.11875</v>
      </c>
      <c r="L35" s="15">
        <v>61577.43394</v>
      </c>
      <c r="M35" s="15">
        <v>56956.31519</v>
      </c>
      <c r="N35" s="15">
        <v>4621.11875</v>
      </c>
      <c r="O35" s="15">
        <v>476819.35921</v>
      </c>
      <c r="P35" s="15">
        <v>472197.36781</v>
      </c>
      <c r="Q35" s="15">
        <v>4621.9914</v>
      </c>
      <c r="R35" s="15">
        <v>61589.3652</v>
      </c>
      <c r="S35" s="15">
        <v>56967.3738</v>
      </c>
      <c r="T35" s="15">
        <v>4621.9914</v>
      </c>
      <c r="U35" s="15">
        <v>61589.3652</v>
      </c>
      <c r="V35" s="15">
        <v>56967.3738</v>
      </c>
      <c r="W35" s="15">
        <v>4621.9914</v>
      </c>
      <c r="X35" s="23"/>
    </row>
    <row r="36" ht="24">
      <c r="A36" s="27" t="s">
        <v>86</v>
      </c>
      <c r="B36" s="14">
        <v>28</v>
      </c>
      <c r="C36" s="26" t="str">
        <f>MID(A36,4,14)</f>
        <v xml:space="preserve"> 6 АТ ОЩАДБАНК</v>
      </c>
      <c r="D36" s="12" t="str">
        <f>IF(OR(MID(A36,1,2)="ZZ",MID(A36,1,2)="YY"),"Інше",MID(A36,1,2))</f>
        <v>29</v>
      </c>
      <c r="E36" s="12" t="str">
        <f>MID(A36,19,200)</f>
        <v>Виробництво автотранспортних засобів, причепів і напівпричепів</v>
      </c>
      <c r="F36" s="15">
        <v>2761719.7</v>
      </c>
      <c r="G36" s="15">
        <v>2761719.7</v>
      </c>
      <c r="H36" s="15">
        <v>0</v>
      </c>
      <c r="I36" s="15">
        <v>11657.6174</v>
      </c>
      <c r="J36" s="15">
        <v>11657.6174</v>
      </c>
      <c r="K36" s="15">
        <v>0</v>
      </c>
      <c r="L36" s="15">
        <v>11657.6174</v>
      </c>
      <c r="M36" s="15">
        <v>11657.6174</v>
      </c>
      <c r="N36" s="15">
        <v>0</v>
      </c>
      <c r="O36" s="15">
        <v>2773164.99798</v>
      </c>
      <c r="P36" s="15">
        <v>2773164.99798</v>
      </c>
      <c r="Q36" s="15">
        <v>0</v>
      </c>
      <c r="R36" s="15">
        <v>11718.33713</v>
      </c>
      <c r="S36" s="15">
        <v>11718.33713</v>
      </c>
      <c r="T36" s="15">
        <v>0</v>
      </c>
      <c r="U36" s="15">
        <v>11718.33713</v>
      </c>
      <c r="V36" s="15">
        <v>11718.33713</v>
      </c>
      <c r="W36" s="15">
        <v>0</v>
      </c>
      <c r="X36" s="23"/>
    </row>
    <row r="37" ht="24">
      <c r="A37" s="27" t="s">
        <v>85</v>
      </c>
      <c r="B37" s="14">
        <v>29</v>
      </c>
      <c r="C37" s="26" t="str">
        <f>MID(A37,4,14)</f>
        <v xml:space="preserve"> 6 АТ ОЩАДБАНК</v>
      </c>
      <c r="D37" s="12" t="str">
        <f>IF(OR(MID(A37,1,2)="ZZ",MID(A37,1,2)="YY"),"Інше",MID(A37,1,2))</f>
        <v>30</v>
      </c>
      <c r="E37" s="12" t="str">
        <f>MID(A37,19,200)</f>
        <v>Виробництво інших транспортних засобів</v>
      </c>
      <c r="F37" s="15">
        <v>1088449.88224</v>
      </c>
      <c r="G37" s="15">
        <v>1088449.88224</v>
      </c>
      <c r="H37" s="15">
        <v>0</v>
      </c>
      <c r="I37" s="15">
        <v>1165.47956</v>
      </c>
      <c r="J37" s="15">
        <v>1165.47956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1088681.26521</v>
      </c>
      <c r="P37" s="15">
        <v>1088681.26521</v>
      </c>
      <c r="Q37" s="15">
        <v>0</v>
      </c>
      <c r="R37" s="15">
        <v>1165.47956</v>
      </c>
      <c r="S37" s="15">
        <v>1165.47956</v>
      </c>
      <c r="T37" s="15">
        <v>0</v>
      </c>
      <c r="U37" s="15">
        <v>1165.47956</v>
      </c>
      <c r="V37" s="15">
        <v>1165.47956</v>
      </c>
      <c r="W37" s="15">
        <v>0</v>
      </c>
      <c r="X37" s="23"/>
    </row>
    <row r="38" ht="24">
      <c r="A38" s="27" t="s">
        <v>84</v>
      </c>
      <c r="B38" s="14">
        <v>30</v>
      </c>
      <c r="C38" s="26" t="str">
        <f>MID(A38,4,14)</f>
        <v xml:space="preserve"> 6 АТ ОЩАДБАНК</v>
      </c>
      <c r="D38" s="12" t="str">
        <f>IF(OR(MID(A38,1,2)="ZZ",MID(A38,1,2)="YY"),"Інше",MID(A38,1,2))</f>
        <v>31</v>
      </c>
      <c r="E38" s="12" t="str">
        <f>MID(A38,19,200)</f>
        <v>Виробництво меблів</v>
      </c>
      <c r="F38" s="15">
        <v>263281.5342</v>
      </c>
      <c r="G38" s="15">
        <v>263281.5342</v>
      </c>
      <c r="H38" s="15">
        <v>0</v>
      </c>
      <c r="I38" s="15">
        <v>5069.69837</v>
      </c>
      <c r="J38" s="15">
        <v>5069.69837</v>
      </c>
      <c r="K38" s="15">
        <v>0</v>
      </c>
      <c r="L38" s="15">
        <v>5069.69837</v>
      </c>
      <c r="M38" s="15">
        <v>5069.69837</v>
      </c>
      <c r="N38" s="15">
        <v>0</v>
      </c>
      <c r="O38" s="15">
        <v>263802.57614</v>
      </c>
      <c r="P38" s="15">
        <v>263802.57614</v>
      </c>
      <c r="Q38" s="15">
        <v>0</v>
      </c>
      <c r="R38" s="15">
        <v>5069.69837</v>
      </c>
      <c r="S38" s="15">
        <v>5069.69837</v>
      </c>
      <c r="T38" s="15">
        <v>0</v>
      </c>
      <c r="U38" s="15">
        <v>5069.69837</v>
      </c>
      <c r="V38" s="15">
        <v>5069.69837</v>
      </c>
      <c r="W38" s="15">
        <v>0</v>
      </c>
      <c r="X38" s="23"/>
    </row>
    <row r="39" ht="24">
      <c r="A39" s="27" t="s">
        <v>83</v>
      </c>
      <c r="B39" s="14">
        <v>31</v>
      </c>
      <c r="C39" s="26" t="str">
        <f>MID(A39,4,14)</f>
        <v xml:space="preserve"> 6 АТ ОЩАДБАНК</v>
      </c>
      <c r="D39" s="12" t="str">
        <f>IF(OR(MID(A39,1,2)="ZZ",MID(A39,1,2)="YY"),"Інше",MID(A39,1,2))</f>
        <v>32</v>
      </c>
      <c r="E39" s="12" t="str">
        <f>MID(A39,19,200)</f>
        <v>Виробництво іншої продукції</v>
      </c>
      <c r="F39" s="15">
        <v>48385.04369</v>
      </c>
      <c r="G39" s="15">
        <v>48385.04369</v>
      </c>
      <c r="H39" s="15">
        <v>0</v>
      </c>
      <c r="I39" s="15">
        <v>200.36328</v>
      </c>
      <c r="J39" s="15">
        <v>200.36328</v>
      </c>
      <c r="K39" s="15">
        <v>0</v>
      </c>
      <c r="L39" s="15">
        <v>200.36328</v>
      </c>
      <c r="M39" s="15">
        <v>200.36328</v>
      </c>
      <c r="N39" s="15">
        <v>0</v>
      </c>
      <c r="O39" s="15">
        <v>48713.01751</v>
      </c>
      <c r="P39" s="15">
        <v>48713.01751</v>
      </c>
      <c r="Q39" s="15">
        <v>0</v>
      </c>
      <c r="R39" s="15">
        <v>200.36328</v>
      </c>
      <c r="S39" s="15">
        <v>200.36328</v>
      </c>
      <c r="T39" s="15">
        <v>0</v>
      </c>
      <c r="U39" s="15">
        <v>200.36328</v>
      </c>
      <c r="V39" s="15">
        <v>200.36328</v>
      </c>
      <c r="W39" s="15">
        <v>0</v>
      </c>
      <c r="X39" s="23"/>
    </row>
    <row r="40" ht="24">
      <c r="A40" s="27" t="s">
        <v>82</v>
      </c>
      <c r="B40" s="14">
        <v>32</v>
      </c>
      <c r="C40" s="26" t="str">
        <f>MID(A40,4,14)</f>
        <v xml:space="preserve"> 6 АТ ОЩАДБАНК</v>
      </c>
      <c r="D40" s="12" t="str">
        <f>IF(OR(MID(A40,1,2)="ZZ",MID(A40,1,2)="YY"),"Інше",MID(A40,1,2))</f>
        <v>33</v>
      </c>
      <c r="E40" s="12" t="str">
        <f>MID(A40,19,200)</f>
        <v>Ремонт і монтаж машин і устатковання</v>
      </c>
      <c r="F40" s="15">
        <v>94628.7778</v>
      </c>
      <c r="G40" s="15">
        <v>94628.7778</v>
      </c>
      <c r="H40" s="15">
        <v>0</v>
      </c>
      <c r="I40" s="15">
        <v>6582.83424</v>
      </c>
      <c r="J40" s="15">
        <v>6582.83424</v>
      </c>
      <c r="K40" s="15">
        <v>0</v>
      </c>
      <c r="L40" s="15">
        <v>6582.83424</v>
      </c>
      <c r="M40" s="15">
        <v>6582.83424</v>
      </c>
      <c r="N40" s="15">
        <v>0</v>
      </c>
      <c r="O40" s="15">
        <v>95311.75426</v>
      </c>
      <c r="P40" s="15">
        <v>95311.75426</v>
      </c>
      <c r="Q40" s="15">
        <v>0</v>
      </c>
      <c r="R40" s="15">
        <v>6583.32504</v>
      </c>
      <c r="S40" s="15">
        <v>6583.32504</v>
      </c>
      <c r="T40" s="15">
        <v>0</v>
      </c>
      <c r="U40" s="15">
        <v>6583.32504</v>
      </c>
      <c r="V40" s="15">
        <v>6583.32504</v>
      </c>
      <c r="W40" s="15">
        <v>0</v>
      </c>
      <c r="X40" s="23"/>
    </row>
    <row r="41" ht="24">
      <c r="A41" s="27" t="s">
        <v>81</v>
      </c>
      <c r="B41" s="14">
        <v>33</v>
      </c>
      <c r="C41" s="26" t="str">
        <f>MID(A41,4,14)</f>
        <v xml:space="preserve"> 6 АТ ОЩАДБАНК</v>
      </c>
      <c r="D41" s="12" t="str">
        <f>IF(OR(MID(A41,1,2)="ZZ",MID(A41,1,2)="YY"),"Інше",MID(A41,1,2))</f>
        <v>35</v>
      </c>
      <c r="E41" s="12" t="str">
        <f>MID(A41,19,200)</f>
        <v>Постачання електроенергії, газу, пари та кондиційованого повітря</v>
      </c>
      <c r="F41" s="15">
        <v>21225460.60243</v>
      </c>
      <c r="G41" s="15">
        <v>6974394.32255</v>
      </c>
      <c r="H41" s="15">
        <v>14251066.27988</v>
      </c>
      <c r="I41" s="15">
        <v>7226203.17458</v>
      </c>
      <c r="J41" s="15">
        <v>18688.04577</v>
      </c>
      <c r="K41" s="15">
        <v>7207515.12881</v>
      </c>
      <c r="L41" s="15">
        <v>7226203.17458</v>
      </c>
      <c r="M41" s="15">
        <v>18688.04577</v>
      </c>
      <c r="N41" s="15">
        <v>7207515.12881</v>
      </c>
      <c r="O41" s="15">
        <v>21983349.42257</v>
      </c>
      <c r="P41" s="15">
        <v>7148773.22329</v>
      </c>
      <c r="Q41" s="15">
        <v>14834576.19928</v>
      </c>
      <c r="R41" s="15">
        <v>7805510.42443</v>
      </c>
      <c r="S41" s="15">
        <v>18688.04577</v>
      </c>
      <c r="T41" s="15">
        <v>7786822.37866</v>
      </c>
      <c r="U41" s="15">
        <v>7805510.42443</v>
      </c>
      <c r="V41" s="15">
        <v>18688.04577</v>
      </c>
      <c r="W41" s="15">
        <v>7786822.37866</v>
      </c>
      <c r="X41" s="23"/>
    </row>
    <row r="42" ht="24">
      <c r="A42" s="27" t="s">
        <v>80</v>
      </c>
      <c r="B42" s="14">
        <v>34</v>
      </c>
      <c r="C42" s="26" t="str">
        <f>MID(A42,4,14)</f>
        <v xml:space="preserve"> 6 АТ ОЩАДБАНК</v>
      </c>
      <c r="D42" s="12" t="str">
        <f>IF(OR(MID(A42,1,2)="ZZ",MID(A42,1,2)="YY"),"Інше",MID(A42,1,2))</f>
        <v>36</v>
      </c>
      <c r="E42" s="12" t="str">
        <f>MID(A42,19,200)</f>
        <v>Забір, очищення та постачання води</v>
      </c>
      <c r="F42" s="15">
        <v>10491.4678</v>
      </c>
      <c r="G42" s="15">
        <v>10491.4678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10553.89828</v>
      </c>
      <c r="P42" s="15">
        <v>10553.89828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3"/>
    </row>
    <row r="43" ht="24">
      <c r="A43" s="27" t="s">
        <v>79</v>
      </c>
      <c r="B43" s="14">
        <v>35</v>
      </c>
      <c r="C43" s="26" t="str">
        <f>MID(A43,4,14)</f>
        <v xml:space="preserve"> 6 АТ ОЩАДБАНК</v>
      </c>
      <c r="D43" s="12" t="str">
        <f>IF(OR(MID(A43,1,2)="ZZ",MID(A43,1,2)="YY"),"Інше",MID(A43,1,2))</f>
        <v>37</v>
      </c>
      <c r="E43" s="12" t="str">
        <f>MID(A43,19,200)</f>
        <v>Каналізація, відведення й очищення стічних вод</v>
      </c>
      <c r="F43" s="15">
        <v>2168.88796</v>
      </c>
      <c r="G43" s="15">
        <v>2168.88796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2196.33968</v>
      </c>
      <c r="P43" s="15">
        <v>2196.33968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23"/>
    </row>
    <row r="44" ht="24">
      <c r="A44" s="27" t="s">
        <v>78</v>
      </c>
      <c r="B44" s="14">
        <v>36</v>
      </c>
      <c r="C44" s="26" t="str">
        <f>MID(A44,4,14)</f>
        <v xml:space="preserve"> 6 АТ ОЩАДБАНК</v>
      </c>
      <c r="D44" s="12" t="str">
        <f>IF(OR(MID(A44,1,2)="ZZ",MID(A44,1,2)="YY"),"Інше",MID(A44,1,2))</f>
        <v>38</v>
      </c>
      <c r="E44" s="12" t="str">
        <f>MID(A44,19,200)</f>
        <v>Збирання, оброблення й видалення відходів; відновлення матеріалів</v>
      </c>
      <c r="F44" s="15">
        <v>9501.71566</v>
      </c>
      <c r="G44" s="15">
        <v>9501.71566</v>
      </c>
      <c r="H44" s="15">
        <v>0</v>
      </c>
      <c r="I44" s="15">
        <v>1231.70684</v>
      </c>
      <c r="J44" s="15">
        <v>1231.70684</v>
      </c>
      <c r="K44" s="15">
        <v>0</v>
      </c>
      <c r="L44" s="15">
        <v>1231.70684</v>
      </c>
      <c r="M44" s="15">
        <v>1231.70684</v>
      </c>
      <c r="N44" s="15">
        <v>0</v>
      </c>
      <c r="O44" s="15">
        <v>9574.36056</v>
      </c>
      <c r="P44" s="15">
        <v>9574.36056</v>
      </c>
      <c r="Q44" s="15">
        <v>0</v>
      </c>
      <c r="R44" s="15">
        <v>1231.70684</v>
      </c>
      <c r="S44" s="15">
        <v>1231.70684</v>
      </c>
      <c r="T44" s="15">
        <v>0</v>
      </c>
      <c r="U44" s="15">
        <v>1231.70684</v>
      </c>
      <c r="V44" s="15">
        <v>1231.70684</v>
      </c>
      <c r="W44" s="15">
        <v>0</v>
      </c>
      <c r="X44" s="23"/>
    </row>
    <row r="45" ht="24">
      <c r="A45" s="27" t="s">
        <v>77</v>
      </c>
      <c r="B45" s="14">
        <v>37</v>
      </c>
      <c r="C45" s="26" t="str">
        <f>MID(A45,4,14)</f>
        <v xml:space="preserve"> 6 АТ ОЩАДБАНК</v>
      </c>
      <c r="D45" s="12" t="str">
        <f>IF(OR(MID(A45,1,2)="ZZ",MID(A45,1,2)="YY"),"Інше",MID(A45,1,2))</f>
        <v>39</v>
      </c>
      <c r="E45" s="12" t="str">
        <f>MID(A45,19,200)</f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23"/>
    </row>
    <row r="46" ht="24">
      <c r="A46" s="27" t="s">
        <v>76</v>
      </c>
      <c r="B46" s="14">
        <v>38</v>
      </c>
      <c r="C46" s="26" t="str">
        <f>MID(A46,4,14)</f>
        <v xml:space="preserve"> 6 АТ ОЩАДБАНК</v>
      </c>
      <c r="D46" s="12" t="str">
        <f>IF(OR(MID(A46,1,2)="ZZ",MID(A46,1,2)="YY"),"Інше",MID(A46,1,2))</f>
        <v>41</v>
      </c>
      <c r="E46" s="12" t="str">
        <f>MID(A46,19,200)</f>
        <v>Будівництво будівель</v>
      </c>
      <c r="F46" s="15">
        <v>563099.57035</v>
      </c>
      <c r="G46" s="15">
        <v>563099.57035</v>
      </c>
      <c r="H46" s="15">
        <v>0</v>
      </c>
      <c r="I46" s="15">
        <v>317720.91399</v>
      </c>
      <c r="J46" s="15">
        <v>317720.91399</v>
      </c>
      <c r="K46" s="15">
        <v>0</v>
      </c>
      <c r="L46" s="15">
        <v>317720.91399</v>
      </c>
      <c r="M46" s="15">
        <v>317720.91399</v>
      </c>
      <c r="N46" s="15">
        <v>0</v>
      </c>
      <c r="O46" s="15">
        <v>564805.76611</v>
      </c>
      <c r="P46" s="15">
        <v>564805.76611</v>
      </c>
      <c r="Q46" s="15">
        <v>0</v>
      </c>
      <c r="R46" s="15">
        <v>317720.91399</v>
      </c>
      <c r="S46" s="15">
        <v>317720.91399</v>
      </c>
      <c r="T46" s="15">
        <v>0</v>
      </c>
      <c r="U46" s="15">
        <v>317720.91399</v>
      </c>
      <c r="V46" s="15">
        <v>317720.91399</v>
      </c>
      <c r="W46" s="15">
        <v>0</v>
      </c>
      <c r="X46" s="23"/>
    </row>
    <row r="47" ht="24">
      <c r="A47" s="27" t="s">
        <v>75</v>
      </c>
      <c r="B47" s="14">
        <v>39</v>
      </c>
      <c r="C47" s="26" t="str">
        <f>MID(A47,4,14)</f>
        <v xml:space="preserve"> 6 АТ ОЩАДБАНК</v>
      </c>
      <c r="D47" s="12" t="str">
        <f>IF(OR(MID(A47,1,2)="ZZ",MID(A47,1,2)="YY"),"Інше",MID(A47,1,2))</f>
        <v>42</v>
      </c>
      <c r="E47" s="12" t="str">
        <f>MID(A47,19,200)</f>
        <v>Будівництво споруд</v>
      </c>
      <c r="F47" s="15">
        <v>34957.55584</v>
      </c>
      <c r="G47" s="15">
        <v>34957.55584</v>
      </c>
      <c r="H47" s="15">
        <v>0</v>
      </c>
      <c r="I47" s="15">
        <v>3454.85625</v>
      </c>
      <c r="J47" s="15">
        <v>3454.85625</v>
      </c>
      <c r="K47" s="15">
        <v>0</v>
      </c>
      <c r="L47" s="15">
        <v>3454.85625</v>
      </c>
      <c r="M47" s="15">
        <v>3454.85625</v>
      </c>
      <c r="N47" s="15">
        <v>0</v>
      </c>
      <c r="O47" s="15">
        <v>35097.90524</v>
      </c>
      <c r="P47" s="15">
        <v>35097.90524</v>
      </c>
      <c r="Q47" s="15">
        <v>0</v>
      </c>
      <c r="R47" s="15">
        <v>3454.85625</v>
      </c>
      <c r="S47" s="15">
        <v>3454.85625</v>
      </c>
      <c r="T47" s="15">
        <v>0</v>
      </c>
      <c r="U47" s="15">
        <v>3454.85625</v>
      </c>
      <c r="V47" s="15">
        <v>3454.85625</v>
      </c>
      <c r="W47" s="15">
        <v>0</v>
      </c>
      <c r="X47" s="23"/>
    </row>
    <row r="48" ht="24">
      <c r="A48" s="27" t="s">
        <v>74</v>
      </c>
      <c r="B48" s="14">
        <v>40</v>
      </c>
      <c r="C48" s="26" t="str">
        <f>MID(A48,4,14)</f>
        <v xml:space="preserve"> 6 АТ ОЩАДБАНК</v>
      </c>
      <c r="D48" s="12" t="str">
        <f>IF(OR(MID(A48,1,2)="ZZ",MID(A48,1,2)="YY"),"Інше",MID(A48,1,2))</f>
        <v>43</v>
      </c>
      <c r="E48" s="12" t="str">
        <f>MID(A48,19,200)</f>
        <v>Спеціалізовані будівельні роботи</v>
      </c>
      <c r="F48" s="15">
        <v>284330.35048</v>
      </c>
      <c r="G48" s="15">
        <v>284330.35048</v>
      </c>
      <c r="H48" s="15">
        <v>0</v>
      </c>
      <c r="I48" s="15">
        <v>10525.68549</v>
      </c>
      <c r="J48" s="15">
        <v>10525.68549</v>
      </c>
      <c r="K48" s="15">
        <v>0</v>
      </c>
      <c r="L48" s="15">
        <v>10525.68549</v>
      </c>
      <c r="M48" s="15">
        <v>10525.68549</v>
      </c>
      <c r="N48" s="15">
        <v>0</v>
      </c>
      <c r="O48" s="15">
        <v>286460.89334</v>
      </c>
      <c r="P48" s="15">
        <v>286460.89334</v>
      </c>
      <c r="Q48" s="15">
        <v>0</v>
      </c>
      <c r="R48" s="15">
        <v>10526.14053</v>
      </c>
      <c r="S48" s="15">
        <v>10526.14053</v>
      </c>
      <c r="T48" s="15">
        <v>0</v>
      </c>
      <c r="U48" s="15">
        <v>10526.14053</v>
      </c>
      <c r="V48" s="15">
        <v>10526.14053</v>
      </c>
      <c r="W48" s="15">
        <v>0</v>
      </c>
      <c r="X48" s="23"/>
    </row>
    <row r="49" ht="24">
      <c r="A49" s="27" t="s">
        <v>73</v>
      </c>
      <c r="B49" s="14">
        <v>41</v>
      </c>
      <c r="C49" s="26" t="str">
        <f>MID(A49,4,14)</f>
        <v xml:space="preserve"> 6 АТ ОЩАДБАНК</v>
      </c>
      <c r="D49" s="12" t="str">
        <f>IF(OR(MID(A49,1,2)="ZZ",MID(A49,1,2)="YY"),"Інше",MID(A49,1,2))</f>
        <v>45</v>
      </c>
      <c r="E49" s="12" t="str">
        <f>MID(A49,19,200)</f>
        <v>Оптова та роздрібна торгівля автотранспортними засобами та мотоциклами, їх ремонт</v>
      </c>
      <c r="F49" s="15">
        <v>322787.12684</v>
      </c>
      <c r="G49" s="15">
        <v>322787.12684</v>
      </c>
      <c r="H49" s="15">
        <v>0</v>
      </c>
      <c r="I49" s="15">
        <v>6477.93744</v>
      </c>
      <c r="J49" s="15">
        <v>6477.93744</v>
      </c>
      <c r="K49" s="15">
        <v>0</v>
      </c>
      <c r="L49" s="15">
        <v>10370.97721</v>
      </c>
      <c r="M49" s="15">
        <v>10370.97721</v>
      </c>
      <c r="N49" s="15">
        <v>0</v>
      </c>
      <c r="O49" s="15">
        <v>333112.92613</v>
      </c>
      <c r="P49" s="15">
        <v>333112.92613</v>
      </c>
      <c r="Q49" s="15">
        <v>0</v>
      </c>
      <c r="R49" s="15">
        <v>6478.00158</v>
      </c>
      <c r="S49" s="15">
        <v>6478.00158</v>
      </c>
      <c r="T49" s="15">
        <v>0</v>
      </c>
      <c r="U49" s="15">
        <v>19219.88049</v>
      </c>
      <c r="V49" s="15">
        <v>19219.88049</v>
      </c>
      <c r="W49" s="15">
        <v>0</v>
      </c>
      <c r="X49" s="23"/>
    </row>
    <row r="50" ht="24">
      <c r="A50" s="27" t="s">
        <v>72</v>
      </c>
      <c r="B50" s="14">
        <v>42</v>
      </c>
      <c r="C50" s="26" t="str">
        <f>MID(A50,4,14)</f>
        <v xml:space="preserve"> 6 АТ ОЩАДБАНК</v>
      </c>
      <c r="D50" s="12" t="str">
        <f>IF(OR(MID(A50,1,2)="ZZ",MID(A50,1,2)="YY"),"Інше",MID(A50,1,2))</f>
        <v>46</v>
      </c>
      <c r="E50" s="12" t="str">
        <f>MID(A50,19,200)</f>
        <v>Оптова торгівля, крім торгівлі автотранспортними засобами та мотоциклами</v>
      </c>
      <c r="F50" s="15">
        <v>28804014.86456</v>
      </c>
      <c r="G50" s="15">
        <v>20358967.41912</v>
      </c>
      <c r="H50" s="15">
        <v>8445047.44544</v>
      </c>
      <c r="I50" s="15">
        <v>4583589.48873</v>
      </c>
      <c r="J50" s="15">
        <v>167437.75761</v>
      </c>
      <c r="K50" s="15">
        <v>4416151.73112</v>
      </c>
      <c r="L50" s="15">
        <v>4582299.85649</v>
      </c>
      <c r="M50" s="15">
        <v>166148.12537</v>
      </c>
      <c r="N50" s="15">
        <v>4416151.73112</v>
      </c>
      <c r="O50" s="15">
        <v>28841994.8949</v>
      </c>
      <c r="P50" s="15">
        <v>20197581.91051</v>
      </c>
      <c r="Q50" s="15">
        <v>8644412.98439</v>
      </c>
      <c r="R50" s="15">
        <v>4779583.34573</v>
      </c>
      <c r="S50" s="15">
        <v>167544.13164</v>
      </c>
      <c r="T50" s="15">
        <v>4612039.21409</v>
      </c>
      <c r="U50" s="15">
        <v>4778242.68619</v>
      </c>
      <c r="V50" s="15">
        <v>166203.4721</v>
      </c>
      <c r="W50" s="15">
        <v>4612039.21409</v>
      </c>
      <c r="X50" s="23"/>
    </row>
    <row r="51" ht="24">
      <c r="A51" s="27" t="s">
        <v>71</v>
      </c>
      <c r="B51" s="14">
        <v>43</v>
      </c>
      <c r="C51" s="26" t="str">
        <f>MID(A51,4,14)</f>
        <v xml:space="preserve"> 6 АТ ОЩАДБАНК</v>
      </c>
      <c r="D51" s="12" t="str">
        <f>IF(OR(MID(A51,1,2)="ZZ",MID(A51,1,2)="YY"),"Інше",MID(A51,1,2))</f>
        <v>47</v>
      </c>
      <c r="E51" s="12" t="str">
        <f>MID(A51,19,200)</f>
        <v>Роздрібна торгівля, крім торгівлі автотранспортними засобами та мотоциклами</v>
      </c>
      <c r="F51" s="15">
        <v>5672641.00101</v>
      </c>
      <c r="G51" s="15">
        <v>2551241.64351</v>
      </c>
      <c r="H51" s="15">
        <v>3121399.3575</v>
      </c>
      <c r="I51" s="15">
        <v>230016.92739</v>
      </c>
      <c r="J51" s="15">
        <v>230016.92739</v>
      </c>
      <c r="K51" s="15">
        <v>0</v>
      </c>
      <c r="L51" s="15">
        <v>229652.313</v>
      </c>
      <c r="M51" s="15">
        <v>229652.313</v>
      </c>
      <c r="N51" s="15">
        <v>0</v>
      </c>
      <c r="O51" s="15">
        <v>9567536.11742</v>
      </c>
      <c r="P51" s="15">
        <v>6455532.5096</v>
      </c>
      <c r="Q51" s="15">
        <v>3112003.60782</v>
      </c>
      <c r="R51" s="15">
        <v>4129977.31317</v>
      </c>
      <c r="S51" s="15">
        <v>4129977.31317</v>
      </c>
      <c r="T51" s="15">
        <v>0</v>
      </c>
      <c r="U51" s="15">
        <v>4129611.97354</v>
      </c>
      <c r="V51" s="15">
        <v>4129611.97354</v>
      </c>
      <c r="W51" s="15">
        <v>0</v>
      </c>
      <c r="X51" s="23"/>
    </row>
    <row r="52" ht="24">
      <c r="A52" s="27" t="s">
        <v>70</v>
      </c>
      <c r="B52" s="14">
        <v>44</v>
      </c>
      <c r="C52" s="26" t="str">
        <f>MID(A52,4,14)</f>
        <v xml:space="preserve"> 6 АТ ОЩАДБАНК</v>
      </c>
      <c r="D52" s="12" t="str">
        <f>IF(OR(MID(A52,1,2)="ZZ",MID(A52,1,2)="YY"),"Інше",MID(A52,1,2))</f>
        <v>49</v>
      </c>
      <c r="E52" s="12" t="str">
        <f>MID(A52,19,200)</f>
        <v>Наземний і трубопровідний транспорт</v>
      </c>
      <c r="F52" s="15">
        <v>525115.26215</v>
      </c>
      <c r="G52" s="15">
        <v>525115.26215</v>
      </c>
      <c r="H52" s="15">
        <v>0</v>
      </c>
      <c r="I52" s="15">
        <v>27664.55916</v>
      </c>
      <c r="J52" s="15">
        <v>27664.55916</v>
      </c>
      <c r="K52" s="15">
        <v>0</v>
      </c>
      <c r="L52" s="15">
        <v>27664.55916</v>
      </c>
      <c r="M52" s="15">
        <v>27664.55916</v>
      </c>
      <c r="N52" s="15">
        <v>0</v>
      </c>
      <c r="O52" s="15">
        <v>530104.32667</v>
      </c>
      <c r="P52" s="15">
        <v>530104.32667</v>
      </c>
      <c r="Q52" s="15">
        <v>0</v>
      </c>
      <c r="R52" s="15">
        <v>27673.41316</v>
      </c>
      <c r="S52" s="15">
        <v>27673.41316</v>
      </c>
      <c r="T52" s="15">
        <v>0</v>
      </c>
      <c r="U52" s="15">
        <v>27673.41316</v>
      </c>
      <c r="V52" s="15">
        <v>27673.41316</v>
      </c>
      <c r="W52" s="15">
        <v>0</v>
      </c>
      <c r="X52" s="23"/>
    </row>
    <row r="53" ht="24">
      <c r="A53" s="27" t="s">
        <v>69</v>
      </c>
      <c r="B53" s="14">
        <v>45</v>
      </c>
      <c r="C53" s="26" t="str">
        <f>MID(A53,4,14)</f>
        <v xml:space="preserve"> 6 АТ ОЩАДБАНК</v>
      </c>
      <c r="D53" s="12" t="str">
        <f>IF(OR(MID(A53,1,2)="ZZ",MID(A53,1,2)="YY"),"Інше",MID(A53,1,2))</f>
        <v>50</v>
      </c>
      <c r="E53" s="12" t="str">
        <f>MID(A53,19,200)</f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23"/>
    </row>
    <row r="54" ht="24">
      <c r="A54" s="27" t="s">
        <v>68</v>
      </c>
      <c r="B54" s="14">
        <v>46</v>
      </c>
      <c r="C54" s="26" t="str">
        <f>MID(A54,4,14)</f>
        <v xml:space="preserve"> 6 АТ ОЩАДБАНК</v>
      </c>
      <c r="D54" s="12" t="str">
        <f>IF(OR(MID(A54,1,2)="ZZ",MID(A54,1,2)="YY"),"Інше",MID(A54,1,2))</f>
        <v>51</v>
      </c>
      <c r="E54" s="12" t="str">
        <f>MID(A54,19,200)</f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23"/>
    </row>
    <row r="55" ht="24">
      <c r="A55" s="27" t="s">
        <v>67</v>
      </c>
      <c r="B55" s="14">
        <v>47</v>
      </c>
      <c r="C55" s="26" t="str">
        <f>MID(A55,4,14)</f>
        <v xml:space="preserve"> 6 АТ ОЩАДБАНК</v>
      </c>
      <c r="D55" s="12" t="str">
        <f>IF(OR(MID(A55,1,2)="ZZ",MID(A55,1,2)="YY"),"Інше",MID(A55,1,2))</f>
        <v>52</v>
      </c>
      <c r="E55" s="12" t="str">
        <f>MID(A55,19,200)</f>
        <v>Складське господарство та допоміжна діяльність у сфері транспорту</v>
      </c>
      <c r="F55" s="15">
        <v>80059.84259</v>
      </c>
      <c r="G55" s="15">
        <v>80057.0176</v>
      </c>
      <c r="H55" s="15">
        <v>2.82499</v>
      </c>
      <c r="I55" s="15">
        <v>1698.86773</v>
      </c>
      <c r="J55" s="15">
        <v>1698.86773</v>
      </c>
      <c r="K55" s="15">
        <v>0</v>
      </c>
      <c r="L55" s="15">
        <v>1698.86773</v>
      </c>
      <c r="M55" s="15">
        <v>1698.86773</v>
      </c>
      <c r="N55" s="15">
        <v>0</v>
      </c>
      <c r="O55" s="15">
        <v>80398.16897</v>
      </c>
      <c r="P55" s="15">
        <v>80398.16897</v>
      </c>
      <c r="Q55" s="15">
        <v>0</v>
      </c>
      <c r="R55" s="15">
        <v>1698.86773</v>
      </c>
      <c r="S55" s="15">
        <v>1698.86773</v>
      </c>
      <c r="T55" s="15">
        <v>0</v>
      </c>
      <c r="U55" s="15">
        <v>1698.86773</v>
      </c>
      <c r="V55" s="15">
        <v>1698.86773</v>
      </c>
      <c r="W55" s="15">
        <v>0</v>
      </c>
      <c r="X55" s="23"/>
    </row>
    <row r="56" ht="24">
      <c r="A56" s="27" t="s">
        <v>66</v>
      </c>
      <c r="B56" s="14">
        <v>48</v>
      </c>
      <c r="C56" s="26" t="str">
        <f>MID(A56,4,14)</f>
        <v xml:space="preserve"> 6 АТ ОЩАДБАНК</v>
      </c>
      <c r="D56" s="12" t="str">
        <f>IF(OR(MID(A56,1,2)="ZZ",MID(A56,1,2)="YY"),"Інше",MID(A56,1,2))</f>
        <v>53</v>
      </c>
      <c r="E56" s="12" t="str">
        <f>MID(A56,19,200)</f>
        <v>Поштова та кур'єрська діяльність</v>
      </c>
      <c r="F56" s="15">
        <v>1140.46587</v>
      </c>
      <c r="G56" s="15">
        <v>1140.46587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1138.02693</v>
      </c>
      <c r="P56" s="15">
        <v>1138.02693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23"/>
    </row>
    <row r="57" ht="24">
      <c r="A57" s="27" t="s">
        <v>65</v>
      </c>
      <c r="B57" s="14">
        <v>49</v>
      </c>
      <c r="C57" s="26" t="str">
        <f>MID(A57,4,14)</f>
        <v xml:space="preserve"> 6 АТ ОЩАДБАНК</v>
      </c>
      <c r="D57" s="12" t="str">
        <f>IF(OR(MID(A57,1,2)="ZZ",MID(A57,1,2)="YY"),"Інше",MID(A57,1,2))</f>
        <v>55</v>
      </c>
      <c r="E57" s="12" t="str">
        <f>MID(A57,19,200)</f>
        <v>Тимчасове розміщування</v>
      </c>
      <c r="F57" s="15">
        <v>70750.75197</v>
      </c>
      <c r="G57" s="15">
        <v>70750.75197</v>
      </c>
      <c r="H57" s="15">
        <v>0</v>
      </c>
      <c r="I57" s="15">
        <v>9.84947</v>
      </c>
      <c r="J57" s="15">
        <v>9.84947</v>
      </c>
      <c r="K57" s="15">
        <v>0</v>
      </c>
      <c r="L57" s="15">
        <v>9.84947</v>
      </c>
      <c r="M57" s="15">
        <v>9.84947</v>
      </c>
      <c r="N57" s="15">
        <v>0</v>
      </c>
      <c r="O57" s="15">
        <v>72172.59972</v>
      </c>
      <c r="P57" s="15">
        <v>72172.59972</v>
      </c>
      <c r="Q57" s="15">
        <v>0</v>
      </c>
      <c r="R57" s="15">
        <v>9.84947</v>
      </c>
      <c r="S57" s="15">
        <v>9.84947</v>
      </c>
      <c r="T57" s="15">
        <v>0</v>
      </c>
      <c r="U57" s="15">
        <v>9.84947</v>
      </c>
      <c r="V57" s="15">
        <v>9.84947</v>
      </c>
      <c r="W57" s="15">
        <v>0</v>
      </c>
      <c r="X57" s="23"/>
    </row>
    <row r="58" ht="24">
      <c r="A58" s="27" t="s">
        <v>64</v>
      </c>
      <c r="B58" s="14">
        <v>50</v>
      </c>
      <c r="C58" s="26" t="str">
        <f>MID(A58,4,14)</f>
        <v xml:space="preserve"> 6 АТ ОЩАДБАНК</v>
      </c>
      <c r="D58" s="12" t="str">
        <f>IF(OR(MID(A58,1,2)="ZZ",MID(A58,1,2)="YY"),"Інше",MID(A58,1,2))</f>
        <v>56</v>
      </c>
      <c r="E58" s="12" t="str">
        <f>MID(A58,19,200)</f>
        <v>Діяльність із забезпечення стравами та напоями</v>
      </c>
      <c r="F58" s="15">
        <v>197319.43483</v>
      </c>
      <c r="G58" s="15">
        <v>197319.43483</v>
      </c>
      <c r="H58" s="15">
        <v>0</v>
      </c>
      <c r="I58" s="15">
        <v>5764.70186</v>
      </c>
      <c r="J58" s="15">
        <v>5764.70186</v>
      </c>
      <c r="K58" s="15">
        <v>0</v>
      </c>
      <c r="L58" s="15">
        <v>5764.70186</v>
      </c>
      <c r="M58" s="15">
        <v>5764.70186</v>
      </c>
      <c r="N58" s="15">
        <v>0</v>
      </c>
      <c r="O58" s="15">
        <v>198544.10453</v>
      </c>
      <c r="P58" s="15">
        <v>198544.10453</v>
      </c>
      <c r="Q58" s="15">
        <v>0</v>
      </c>
      <c r="R58" s="15">
        <v>5765.00081</v>
      </c>
      <c r="S58" s="15">
        <v>5765.00081</v>
      </c>
      <c r="T58" s="15">
        <v>0</v>
      </c>
      <c r="U58" s="15">
        <v>5765.00081</v>
      </c>
      <c r="V58" s="15">
        <v>5765.00081</v>
      </c>
      <c r="W58" s="15">
        <v>0</v>
      </c>
      <c r="X58" s="23"/>
    </row>
    <row r="59" ht="24">
      <c r="A59" s="27" t="s">
        <v>63</v>
      </c>
      <c r="B59" s="14">
        <v>51</v>
      </c>
      <c r="C59" s="26" t="str">
        <f>MID(A59,4,14)</f>
        <v xml:space="preserve"> 6 АТ ОЩАДБАНК</v>
      </c>
      <c r="D59" s="12" t="str">
        <f>IF(OR(MID(A59,1,2)="ZZ",MID(A59,1,2)="YY"),"Інше",MID(A59,1,2))</f>
        <v>58</v>
      </c>
      <c r="E59" s="12" t="str">
        <f>MID(A59,19,200)</f>
        <v>Видавнича діяльність</v>
      </c>
      <c r="F59" s="15">
        <v>9943.32409</v>
      </c>
      <c r="G59" s="15">
        <v>9943.32409</v>
      </c>
      <c r="H59" s="15">
        <v>0</v>
      </c>
      <c r="I59" s="15">
        <v>32.77995</v>
      </c>
      <c r="J59" s="15">
        <v>32.77995</v>
      </c>
      <c r="K59" s="15">
        <v>0</v>
      </c>
      <c r="L59" s="15">
        <v>32.77995</v>
      </c>
      <c r="M59" s="15">
        <v>32.77995</v>
      </c>
      <c r="N59" s="15">
        <v>0</v>
      </c>
      <c r="O59" s="15">
        <v>9964.73899</v>
      </c>
      <c r="P59" s="15">
        <v>9964.73899</v>
      </c>
      <c r="Q59" s="15">
        <v>0</v>
      </c>
      <c r="R59" s="15">
        <v>32.77995</v>
      </c>
      <c r="S59" s="15">
        <v>32.77995</v>
      </c>
      <c r="T59" s="15">
        <v>0</v>
      </c>
      <c r="U59" s="15">
        <v>32.77995</v>
      </c>
      <c r="V59" s="15">
        <v>32.77995</v>
      </c>
      <c r="W59" s="15">
        <v>0</v>
      </c>
      <c r="X59" s="23"/>
    </row>
    <row r="60" ht="24">
      <c r="A60" s="27" t="s">
        <v>62</v>
      </c>
      <c r="B60" s="14">
        <v>52</v>
      </c>
      <c r="C60" s="26" t="str">
        <f>MID(A60,4,14)</f>
        <v xml:space="preserve"> 6 АТ ОЩАДБАНК</v>
      </c>
      <c r="D60" s="12" t="str">
        <f>IF(OR(MID(A60,1,2)="ZZ",MID(A60,1,2)="YY"),"Інше",MID(A60,1,2))</f>
        <v>59</v>
      </c>
      <c r="E60" s="12" t="str">
        <f>MID(A60,19,200)</f>
        <v>Виробництво кіно- та відеофільмів, телевізійних програм, видання звукозаписів</v>
      </c>
      <c r="F60" s="15">
        <v>1627.78032</v>
      </c>
      <c r="G60" s="15">
        <v>1627.78032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1634.03016</v>
      </c>
      <c r="P60" s="15">
        <v>1634.03016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23"/>
    </row>
    <row r="61" ht="24">
      <c r="A61" s="27" t="s">
        <v>61</v>
      </c>
      <c r="B61" s="14">
        <v>53</v>
      </c>
      <c r="C61" s="26" t="str">
        <f>MID(A61,4,14)</f>
        <v xml:space="preserve"> 6 АТ ОЩАДБАНК</v>
      </c>
      <c r="D61" s="12" t="str">
        <f>IF(OR(MID(A61,1,2)="ZZ",MID(A61,1,2)="YY"),"Інше",MID(A61,1,2))</f>
        <v>60</v>
      </c>
      <c r="E61" s="12" t="str">
        <f>MID(A61,19,200)</f>
        <v>Діяльність у сфері радіомовлення та телевізійного мовлення</v>
      </c>
      <c r="F61" s="15">
        <v>2470.47123</v>
      </c>
      <c r="G61" s="15">
        <v>2470.47123</v>
      </c>
      <c r="H61" s="15">
        <v>0</v>
      </c>
      <c r="I61" s="15">
        <v>1502.87645</v>
      </c>
      <c r="J61" s="15">
        <v>1502.87645</v>
      </c>
      <c r="K61" s="15">
        <v>0</v>
      </c>
      <c r="L61" s="15">
        <v>1502.87645</v>
      </c>
      <c r="M61" s="15">
        <v>1502.87645</v>
      </c>
      <c r="N61" s="15">
        <v>0</v>
      </c>
      <c r="O61" s="15">
        <v>2476.81795</v>
      </c>
      <c r="P61" s="15">
        <v>2476.81795</v>
      </c>
      <c r="Q61" s="15">
        <v>0</v>
      </c>
      <c r="R61" s="15">
        <v>1502.87645</v>
      </c>
      <c r="S61" s="15">
        <v>1502.87645</v>
      </c>
      <c r="T61" s="15">
        <v>0</v>
      </c>
      <c r="U61" s="15">
        <v>1502.87645</v>
      </c>
      <c r="V61" s="15">
        <v>1502.87645</v>
      </c>
      <c r="W61" s="15">
        <v>0</v>
      </c>
      <c r="X61" s="23"/>
    </row>
    <row r="62" ht="24">
      <c r="A62" s="27" t="s">
        <v>60</v>
      </c>
      <c r="B62" s="14">
        <v>54</v>
      </c>
      <c r="C62" s="26" t="str">
        <f>MID(A62,4,14)</f>
        <v xml:space="preserve"> 6 АТ ОЩАДБАНК</v>
      </c>
      <c r="D62" s="12" t="str">
        <f>IF(OR(MID(A62,1,2)="ZZ",MID(A62,1,2)="YY"),"Інше",MID(A62,1,2))</f>
        <v>61</v>
      </c>
      <c r="E62" s="12" t="str">
        <f>MID(A62,19,200)</f>
        <v>Телекомунікації (електрозв'язок)</v>
      </c>
      <c r="F62" s="15">
        <v>16936.67586</v>
      </c>
      <c r="G62" s="15">
        <v>16936.67586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17039.39643</v>
      </c>
      <c r="P62" s="15">
        <v>17039.39643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23"/>
    </row>
    <row r="63" ht="24">
      <c r="A63" s="27" t="s">
        <v>59</v>
      </c>
      <c r="B63" s="14">
        <v>55</v>
      </c>
      <c r="C63" s="26" t="str">
        <f>MID(A63,4,14)</f>
        <v xml:space="preserve"> 6 АТ ОЩАДБАНК</v>
      </c>
      <c r="D63" s="12" t="str">
        <f>IF(OR(MID(A63,1,2)="ZZ",MID(A63,1,2)="YY"),"Інше",MID(A63,1,2))</f>
        <v>62</v>
      </c>
      <c r="E63" s="12" t="str">
        <f>MID(A63,19,200)</f>
        <v>Комп'ютерне програмування, консультування та пов'язана з ними діяльність</v>
      </c>
      <c r="F63" s="15">
        <v>24574.15377</v>
      </c>
      <c r="G63" s="15">
        <v>24574.15377</v>
      </c>
      <c r="H63" s="15">
        <v>0</v>
      </c>
      <c r="I63" s="15">
        <v>0.0093</v>
      </c>
      <c r="J63" s="15">
        <v>0.0093</v>
      </c>
      <c r="K63" s="15">
        <v>0</v>
      </c>
      <c r="L63" s="15">
        <v>0.0093</v>
      </c>
      <c r="M63" s="15">
        <v>0.0093</v>
      </c>
      <c r="N63" s="15">
        <v>0</v>
      </c>
      <c r="O63" s="15">
        <v>24786.9484</v>
      </c>
      <c r="P63" s="15">
        <v>24786.9484</v>
      </c>
      <c r="Q63" s="15">
        <v>0</v>
      </c>
      <c r="R63" s="15">
        <v>0.0093</v>
      </c>
      <c r="S63" s="15">
        <v>0.0093</v>
      </c>
      <c r="T63" s="15">
        <v>0</v>
      </c>
      <c r="U63" s="15">
        <v>0.0093</v>
      </c>
      <c r="V63" s="15">
        <v>0.0093</v>
      </c>
      <c r="W63" s="15">
        <v>0</v>
      </c>
      <c r="X63" s="23"/>
    </row>
    <row r="64" ht="24">
      <c r="A64" s="27" t="s">
        <v>58</v>
      </c>
      <c r="B64" s="14">
        <v>56</v>
      </c>
      <c r="C64" s="26" t="str">
        <f>MID(A64,4,14)</f>
        <v xml:space="preserve"> 6 АТ ОЩАДБАНК</v>
      </c>
      <c r="D64" s="12" t="str">
        <f>IF(OR(MID(A64,1,2)="ZZ",MID(A64,1,2)="YY"),"Інше",MID(A64,1,2))</f>
        <v>63</v>
      </c>
      <c r="E64" s="12" t="str">
        <f>MID(A64,19,200)</f>
        <v>Надання інформаційних послуг</v>
      </c>
      <c r="F64" s="15">
        <v>17984.54767</v>
      </c>
      <c r="G64" s="15">
        <v>17984.54767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18756.49315</v>
      </c>
      <c r="P64" s="15">
        <v>18756.49315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23"/>
    </row>
    <row r="65" ht="24">
      <c r="A65" s="27" t="s">
        <v>57</v>
      </c>
      <c r="B65" s="14">
        <v>57</v>
      </c>
      <c r="C65" s="26" t="str">
        <f>MID(A65,4,14)</f>
        <v xml:space="preserve"> 6 АТ ОЩАДБАНК</v>
      </c>
      <c r="D65" s="12" t="str">
        <f>IF(OR(MID(A65,1,2)="ZZ",MID(A65,1,2)="YY"),"Інше",MID(A65,1,2))</f>
        <v>64</v>
      </c>
      <c r="E65" s="12" t="str">
        <f>MID(A65,19,200)</f>
        <v>Надання фінансових послуг, крім страхування та пенсійного забезпечення</v>
      </c>
      <c r="F65" s="15">
        <v>8312602.34101</v>
      </c>
      <c r="G65" s="15">
        <v>7943892.58603</v>
      </c>
      <c r="H65" s="15">
        <v>368709.75498</v>
      </c>
      <c r="I65" s="15">
        <v>749777.41415</v>
      </c>
      <c r="J65" s="15">
        <v>381067.65917</v>
      </c>
      <c r="K65" s="15">
        <v>368709.75498</v>
      </c>
      <c r="L65" s="15">
        <v>749777.41415</v>
      </c>
      <c r="M65" s="15">
        <v>381067.65917</v>
      </c>
      <c r="N65" s="15">
        <v>368709.75498</v>
      </c>
      <c r="O65" s="15">
        <v>12858450.05741</v>
      </c>
      <c r="P65" s="15">
        <v>12489740.30243</v>
      </c>
      <c r="Q65" s="15">
        <v>368709.75498</v>
      </c>
      <c r="R65" s="15">
        <v>5294527.22648</v>
      </c>
      <c r="S65" s="15">
        <v>4925817.4715</v>
      </c>
      <c r="T65" s="15">
        <v>368709.75498</v>
      </c>
      <c r="U65" s="15">
        <v>5294527.22648</v>
      </c>
      <c r="V65" s="15">
        <v>4925817.4715</v>
      </c>
      <c r="W65" s="15">
        <v>368709.75498</v>
      </c>
      <c r="X65" s="23"/>
    </row>
    <row r="66" ht="24">
      <c r="A66" s="27" t="s">
        <v>56</v>
      </c>
      <c r="B66" s="14">
        <v>58</v>
      </c>
      <c r="C66" s="26" t="str">
        <f>MID(A66,4,14)</f>
        <v xml:space="preserve"> 6 АТ ОЩАДБАНК</v>
      </c>
      <c r="D66" s="12" t="str">
        <f>IF(OR(MID(A66,1,2)="ZZ",MID(A66,1,2)="YY"),"Інше",MID(A66,1,2))</f>
        <v>65</v>
      </c>
      <c r="E66" s="12" t="str">
        <f>MID(A66,19,200)</f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23"/>
    </row>
    <row r="67" ht="24">
      <c r="A67" s="27" t="s">
        <v>55</v>
      </c>
      <c r="B67" s="14">
        <v>59</v>
      </c>
      <c r="C67" s="26" t="str">
        <f>MID(A67,4,14)</f>
        <v xml:space="preserve"> 6 АТ ОЩАДБАНК</v>
      </c>
      <c r="D67" s="12" t="str">
        <f>IF(OR(MID(A67,1,2)="ZZ",MID(A67,1,2)="YY"),"Інше",MID(A67,1,2))</f>
        <v>66</v>
      </c>
      <c r="E67" s="12" t="str">
        <f>MID(A67,19,200)</f>
        <v>Допоміжна діяльність у сферах фінансових послуг і страхування</v>
      </c>
      <c r="F67" s="15">
        <v>5.03056</v>
      </c>
      <c r="G67" s="15">
        <v>5.03056</v>
      </c>
      <c r="H67" s="15">
        <v>0</v>
      </c>
      <c r="I67" s="15">
        <v>5.03056</v>
      </c>
      <c r="J67" s="15">
        <v>5.03056</v>
      </c>
      <c r="K67" s="15">
        <v>0</v>
      </c>
      <c r="L67" s="15">
        <v>5.03056</v>
      </c>
      <c r="M67" s="15">
        <v>5.03056</v>
      </c>
      <c r="N67" s="15">
        <v>0</v>
      </c>
      <c r="O67" s="15">
        <v>5.03056</v>
      </c>
      <c r="P67" s="15">
        <v>5.03056</v>
      </c>
      <c r="Q67" s="15">
        <v>0</v>
      </c>
      <c r="R67" s="15">
        <v>5.03056</v>
      </c>
      <c r="S67" s="15">
        <v>5.03056</v>
      </c>
      <c r="T67" s="15">
        <v>0</v>
      </c>
      <c r="U67" s="15">
        <v>5.03056</v>
      </c>
      <c r="V67" s="15">
        <v>5.03056</v>
      </c>
      <c r="W67" s="15">
        <v>0</v>
      </c>
      <c r="X67" s="23"/>
    </row>
    <row r="68" ht="24">
      <c r="A68" s="27" t="s">
        <v>54</v>
      </c>
      <c r="B68" s="14">
        <v>60</v>
      </c>
      <c r="C68" s="26" t="str">
        <f>MID(A68,4,14)</f>
        <v xml:space="preserve"> 6 АТ ОЩАДБАНК</v>
      </c>
      <c r="D68" s="12" t="str">
        <f>IF(OR(MID(A68,1,2)="ZZ",MID(A68,1,2)="YY"),"Інше",MID(A68,1,2))</f>
        <v>68</v>
      </c>
      <c r="E68" s="12" t="str">
        <f>MID(A68,19,200)</f>
        <v>Операції з нерухомим майном</v>
      </c>
      <c r="F68" s="15">
        <v>3444336.02187</v>
      </c>
      <c r="G68" s="15">
        <v>3309581.77291</v>
      </c>
      <c r="H68" s="15">
        <v>134754.24896</v>
      </c>
      <c r="I68" s="15">
        <v>2844117.22336</v>
      </c>
      <c r="J68" s="15">
        <v>2709362.9744</v>
      </c>
      <c r="K68" s="15">
        <v>134754.24896</v>
      </c>
      <c r="L68" s="15">
        <v>2840530.61086</v>
      </c>
      <c r="M68" s="15">
        <v>2705776.3619</v>
      </c>
      <c r="N68" s="15">
        <v>134754.24896</v>
      </c>
      <c r="O68" s="15">
        <v>10315098.09341</v>
      </c>
      <c r="P68" s="15">
        <v>10177750.34954</v>
      </c>
      <c r="Q68" s="15">
        <v>137347.74387</v>
      </c>
      <c r="R68" s="15">
        <v>8713086.37302</v>
      </c>
      <c r="S68" s="15">
        <v>8575738.62915</v>
      </c>
      <c r="T68" s="15">
        <v>137347.74387</v>
      </c>
      <c r="U68" s="15">
        <v>9697713.19517</v>
      </c>
      <c r="V68" s="15">
        <v>9560365.4513</v>
      </c>
      <c r="W68" s="15">
        <v>137347.74387</v>
      </c>
      <c r="X68" s="23"/>
    </row>
    <row r="69" ht="24">
      <c r="A69" s="27" t="s">
        <v>53</v>
      </c>
      <c r="B69" s="14">
        <v>61</v>
      </c>
      <c r="C69" s="26" t="str">
        <f>MID(A69,4,14)</f>
        <v xml:space="preserve"> 6 АТ ОЩАДБАНК</v>
      </c>
      <c r="D69" s="12" t="str">
        <f>IF(OR(MID(A69,1,2)="ZZ",MID(A69,1,2)="YY"),"Інше",MID(A69,1,2))</f>
        <v>69</v>
      </c>
      <c r="E69" s="12" t="str">
        <f>MID(A69,19,200)</f>
        <v>Діяльність у сферах права та бухгалтерського обліку</v>
      </c>
      <c r="F69" s="15">
        <v>23612.4211</v>
      </c>
      <c r="G69" s="15">
        <v>23612.4211</v>
      </c>
      <c r="H69" s="15">
        <v>0</v>
      </c>
      <c r="I69" s="15">
        <v>994.09082</v>
      </c>
      <c r="J69" s="15">
        <v>994.09082</v>
      </c>
      <c r="K69" s="15">
        <v>0</v>
      </c>
      <c r="L69" s="15">
        <v>994.09082</v>
      </c>
      <c r="M69" s="15">
        <v>994.09082</v>
      </c>
      <c r="N69" s="15">
        <v>0</v>
      </c>
      <c r="O69" s="15">
        <v>24071.18217</v>
      </c>
      <c r="P69" s="15">
        <v>24071.18217</v>
      </c>
      <c r="Q69" s="15">
        <v>0</v>
      </c>
      <c r="R69" s="15">
        <v>994.09082</v>
      </c>
      <c r="S69" s="15">
        <v>994.09082</v>
      </c>
      <c r="T69" s="15">
        <v>0</v>
      </c>
      <c r="U69" s="15">
        <v>994.09082</v>
      </c>
      <c r="V69" s="15">
        <v>994.09082</v>
      </c>
      <c r="W69" s="15">
        <v>0</v>
      </c>
      <c r="X69" s="23"/>
    </row>
    <row r="70" ht="24">
      <c r="A70" s="27" t="s">
        <v>52</v>
      </c>
      <c r="B70" s="14">
        <v>62</v>
      </c>
      <c r="C70" s="26" t="str">
        <f>MID(A70,4,14)</f>
        <v xml:space="preserve"> 6 АТ ОЩАДБАНК</v>
      </c>
      <c r="D70" s="12" t="str">
        <f>IF(OR(MID(A70,1,2)="ZZ",MID(A70,1,2)="YY"),"Інше",MID(A70,1,2))</f>
        <v>70</v>
      </c>
      <c r="E70" s="12" t="str">
        <f>MID(A70,19,200)</f>
        <v>Діяльність головних управлінь (хед-офісів); консультування з питань керування</v>
      </c>
      <c r="F70" s="15">
        <v>9399.16594</v>
      </c>
      <c r="G70" s="15">
        <v>9399.16594</v>
      </c>
      <c r="H70" s="15">
        <v>0</v>
      </c>
      <c r="I70" s="15">
        <v>935.45027</v>
      </c>
      <c r="J70" s="15">
        <v>935.45027</v>
      </c>
      <c r="K70" s="15">
        <v>0</v>
      </c>
      <c r="L70" s="15">
        <v>935.45027</v>
      </c>
      <c r="M70" s="15">
        <v>935.45027</v>
      </c>
      <c r="N70" s="15">
        <v>0</v>
      </c>
      <c r="O70" s="15">
        <v>9477.41506</v>
      </c>
      <c r="P70" s="15">
        <v>9477.41506</v>
      </c>
      <c r="Q70" s="15">
        <v>0</v>
      </c>
      <c r="R70" s="15">
        <v>935.45027</v>
      </c>
      <c r="S70" s="15">
        <v>935.45027</v>
      </c>
      <c r="T70" s="15">
        <v>0</v>
      </c>
      <c r="U70" s="15">
        <v>935.45027</v>
      </c>
      <c r="V70" s="15">
        <v>935.45027</v>
      </c>
      <c r="W70" s="15">
        <v>0</v>
      </c>
      <c r="X70" s="23"/>
    </row>
    <row r="71" ht="24">
      <c r="A71" s="27" t="s">
        <v>51</v>
      </c>
      <c r="B71" s="14">
        <v>63</v>
      </c>
      <c r="C71" s="26" t="str">
        <f>MID(A71,4,14)</f>
        <v xml:space="preserve"> 6 АТ ОЩАДБАНК</v>
      </c>
      <c r="D71" s="12" t="str">
        <f>IF(OR(MID(A71,1,2)="ZZ",MID(A71,1,2)="YY"),"Інше",MID(A71,1,2))</f>
        <v>71</v>
      </c>
      <c r="E71" s="12" t="str">
        <f>MID(A71,19,200)</f>
        <v>Діяльність у сферах архітектури та інжинірингу; технічні випробування та дослідження</v>
      </c>
      <c r="F71" s="15">
        <v>13192.17982</v>
      </c>
      <c r="G71" s="15">
        <v>13192.17982</v>
      </c>
      <c r="H71" s="15">
        <v>0</v>
      </c>
      <c r="I71" s="15">
        <v>2268.44259</v>
      </c>
      <c r="J71" s="15">
        <v>2268.44259</v>
      </c>
      <c r="K71" s="15">
        <v>0</v>
      </c>
      <c r="L71" s="15">
        <v>2268.44259</v>
      </c>
      <c r="M71" s="15">
        <v>2268.44259</v>
      </c>
      <c r="N71" s="15">
        <v>0</v>
      </c>
      <c r="O71" s="15">
        <v>13526.05161</v>
      </c>
      <c r="P71" s="15">
        <v>13526.05161</v>
      </c>
      <c r="Q71" s="15">
        <v>0</v>
      </c>
      <c r="R71" s="15">
        <v>2268.60594</v>
      </c>
      <c r="S71" s="15">
        <v>2268.60594</v>
      </c>
      <c r="T71" s="15">
        <v>0</v>
      </c>
      <c r="U71" s="15">
        <v>2268.60594</v>
      </c>
      <c r="V71" s="15">
        <v>2268.60594</v>
      </c>
      <c r="W71" s="15">
        <v>0</v>
      </c>
      <c r="X71" s="23"/>
    </row>
    <row r="72" ht="24">
      <c r="A72" s="27" t="s">
        <v>50</v>
      </c>
      <c r="B72" s="14">
        <v>64</v>
      </c>
      <c r="C72" s="26" t="str">
        <f>MID(A72,4,14)</f>
        <v xml:space="preserve"> 6 АТ ОЩАДБАНК</v>
      </c>
      <c r="D72" s="12" t="str">
        <f>IF(OR(MID(A72,1,2)="ZZ",MID(A72,1,2)="YY"),"Інше",MID(A72,1,2))</f>
        <v>72</v>
      </c>
      <c r="E72" s="12" t="str">
        <f>MID(A72,19,200)</f>
        <v>Наукові дослідження та розробки</v>
      </c>
      <c r="F72" s="15">
        <v>320444.73179</v>
      </c>
      <c r="G72" s="15">
        <v>320444.73179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321532.31095</v>
      </c>
      <c r="P72" s="15">
        <v>321532.31095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23"/>
    </row>
    <row r="73" ht="24">
      <c r="A73" s="27" t="s">
        <v>49</v>
      </c>
      <c r="B73" s="14">
        <v>65</v>
      </c>
      <c r="C73" s="26" t="str">
        <f>MID(A73,4,14)</f>
        <v xml:space="preserve"> 6 АТ ОЩАДБАНК</v>
      </c>
      <c r="D73" s="12" t="str">
        <f>IF(OR(MID(A73,1,2)="ZZ",MID(A73,1,2)="YY"),"Інше",MID(A73,1,2))</f>
        <v>73</v>
      </c>
      <c r="E73" s="12" t="str">
        <f>MID(A73,19,200)</f>
        <v>Рекламна діяльність і дослідження кон'юнктури ринку</v>
      </c>
      <c r="F73" s="15">
        <v>19341.48849</v>
      </c>
      <c r="G73" s="15">
        <v>19341.48849</v>
      </c>
      <c r="H73" s="15">
        <v>0</v>
      </c>
      <c r="I73" s="15">
        <v>1721.9467</v>
      </c>
      <c r="J73" s="15">
        <v>1721.9467</v>
      </c>
      <c r="K73" s="15">
        <v>0</v>
      </c>
      <c r="L73" s="15">
        <v>1721.9467</v>
      </c>
      <c r="M73" s="15">
        <v>1721.9467</v>
      </c>
      <c r="N73" s="15">
        <v>0</v>
      </c>
      <c r="O73" s="15">
        <v>19596.98958</v>
      </c>
      <c r="P73" s="15">
        <v>19596.98958</v>
      </c>
      <c r="Q73" s="15">
        <v>0</v>
      </c>
      <c r="R73" s="15">
        <v>1721.9467</v>
      </c>
      <c r="S73" s="15">
        <v>1721.9467</v>
      </c>
      <c r="T73" s="15">
        <v>0</v>
      </c>
      <c r="U73" s="15">
        <v>1721.9467</v>
      </c>
      <c r="V73" s="15">
        <v>1721.9467</v>
      </c>
      <c r="W73" s="15">
        <v>0</v>
      </c>
      <c r="X73" s="23"/>
    </row>
    <row r="74" ht="24">
      <c r="A74" s="27" t="s">
        <v>48</v>
      </c>
      <c r="B74" s="14">
        <v>66</v>
      </c>
      <c r="C74" s="26" t="str">
        <f>MID(A74,4,14)</f>
        <v xml:space="preserve"> 6 АТ ОЩАДБАНК</v>
      </c>
      <c r="D74" s="12" t="str">
        <f>IF(OR(MID(A74,1,2)="ZZ",MID(A74,1,2)="YY"),"Інше",MID(A74,1,2))</f>
        <v>74</v>
      </c>
      <c r="E74" s="12" t="str">
        <f>MID(A74,19,200)</f>
        <v>Інша професійна, наукова та технічна діяльність</v>
      </c>
      <c r="F74" s="15">
        <v>23104.96493</v>
      </c>
      <c r="G74" s="15">
        <v>23104.96493</v>
      </c>
      <c r="H74" s="15">
        <v>0</v>
      </c>
      <c r="I74" s="15">
        <v>444.50797</v>
      </c>
      <c r="J74" s="15">
        <v>444.50797</v>
      </c>
      <c r="K74" s="15">
        <v>0</v>
      </c>
      <c r="L74" s="15">
        <v>444.50797</v>
      </c>
      <c r="M74" s="15">
        <v>444.50797</v>
      </c>
      <c r="N74" s="15">
        <v>0</v>
      </c>
      <c r="O74" s="15">
        <v>23306.64794</v>
      </c>
      <c r="P74" s="15">
        <v>23306.64794</v>
      </c>
      <c r="Q74" s="15">
        <v>0</v>
      </c>
      <c r="R74" s="15">
        <v>444.50797</v>
      </c>
      <c r="S74" s="15">
        <v>444.50797</v>
      </c>
      <c r="T74" s="15">
        <v>0</v>
      </c>
      <c r="U74" s="15">
        <v>444.50797</v>
      </c>
      <c r="V74" s="15">
        <v>444.50797</v>
      </c>
      <c r="W74" s="15">
        <v>0</v>
      </c>
      <c r="X74" s="23"/>
    </row>
    <row r="75" ht="24">
      <c r="A75" s="27" t="s">
        <v>47</v>
      </c>
      <c r="B75" s="14">
        <v>67</v>
      </c>
      <c r="C75" s="26" t="str">
        <f>MID(A75,4,14)</f>
        <v xml:space="preserve"> 6 АТ ОЩАДБАНК</v>
      </c>
      <c r="D75" s="12" t="str">
        <f>IF(OR(MID(A75,1,2)="ZZ",MID(A75,1,2)="YY"),"Інше",MID(A75,1,2))</f>
        <v>75</v>
      </c>
      <c r="E75" s="12" t="str">
        <f>MID(A75,19,200)</f>
        <v>Ветеринарна діяльність</v>
      </c>
      <c r="F75" s="15">
        <v>22637.3272</v>
      </c>
      <c r="G75" s="15">
        <v>22637.3272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22838.6404</v>
      </c>
      <c r="P75" s="15">
        <v>22838.6404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23"/>
    </row>
    <row r="76" ht="24">
      <c r="A76" s="27" t="s">
        <v>46</v>
      </c>
      <c r="B76" s="14">
        <v>68</v>
      </c>
      <c r="C76" s="26" t="str">
        <f>MID(A76,4,14)</f>
        <v xml:space="preserve"> 6 АТ ОЩАДБАНК</v>
      </c>
      <c r="D76" s="12" t="str">
        <f>IF(OR(MID(A76,1,2)="ZZ",MID(A76,1,2)="YY"),"Інше",MID(A76,1,2))</f>
        <v>77</v>
      </c>
      <c r="E76" s="12" t="str">
        <f>MID(A76,19,200)</f>
        <v>Оренда, прокат і лізинг</v>
      </c>
      <c r="F76" s="15">
        <v>84477.80118</v>
      </c>
      <c r="G76" s="15">
        <v>84477.80118</v>
      </c>
      <c r="H76" s="15">
        <v>0</v>
      </c>
      <c r="I76" s="15">
        <v>9428.70861</v>
      </c>
      <c r="J76" s="15">
        <v>9428.70861</v>
      </c>
      <c r="K76" s="15">
        <v>0</v>
      </c>
      <c r="L76" s="15">
        <v>9428.70861</v>
      </c>
      <c r="M76" s="15">
        <v>9428.70861</v>
      </c>
      <c r="N76" s="15">
        <v>0</v>
      </c>
      <c r="O76" s="15">
        <v>84953.58719</v>
      </c>
      <c r="P76" s="15">
        <v>84953.58719</v>
      </c>
      <c r="Q76" s="15">
        <v>0</v>
      </c>
      <c r="R76" s="15">
        <v>9444.12491</v>
      </c>
      <c r="S76" s="15">
        <v>9444.12491</v>
      </c>
      <c r="T76" s="15">
        <v>0</v>
      </c>
      <c r="U76" s="15">
        <v>9444.12491</v>
      </c>
      <c r="V76" s="15">
        <v>9444.12491</v>
      </c>
      <c r="W76" s="15">
        <v>0</v>
      </c>
      <c r="X76" s="23"/>
    </row>
    <row r="77" ht="24">
      <c r="A77" s="27" t="s">
        <v>45</v>
      </c>
      <c r="B77" s="14">
        <v>69</v>
      </c>
      <c r="C77" s="26" t="str">
        <f>MID(A77,4,14)</f>
        <v xml:space="preserve"> 6 АТ ОЩАДБАНК</v>
      </c>
      <c r="D77" s="12" t="str">
        <f>IF(OR(MID(A77,1,2)="ZZ",MID(A77,1,2)="YY"),"Інше",MID(A77,1,2))</f>
        <v>78</v>
      </c>
      <c r="E77" s="12" t="str">
        <f>MID(A77,19,200)</f>
        <v>Діяльність із працевлаштування</v>
      </c>
      <c r="F77" s="15">
        <v>0.57765</v>
      </c>
      <c r="G77" s="15">
        <v>0.57765</v>
      </c>
      <c r="H77" s="15">
        <v>0</v>
      </c>
      <c r="I77" s="15">
        <v>0.57765</v>
      </c>
      <c r="J77" s="15">
        <v>0.57765</v>
      </c>
      <c r="K77" s="15">
        <v>0</v>
      </c>
      <c r="L77" s="15">
        <v>0.57765</v>
      </c>
      <c r="M77" s="15">
        <v>0.57765</v>
      </c>
      <c r="N77" s="15">
        <v>0</v>
      </c>
      <c r="O77" s="15">
        <v>0.57765</v>
      </c>
      <c r="P77" s="15">
        <v>0.57765</v>
      </c>
      <c r="Q77" s="15">
        <v>0</v>
      </c>
      <c r="R77" s="15">
        <v>0.57765</v>
      </c>
      <c r="S77" s="15">
        <v>0.57765</v>
      </c>
      <c r="T77" s="15">
        <v>0</v>
      </c>
      <c r="U77" s="15">
        <v>0.57765</v>
      </c>
      <c r="V77" s="15">
        <v>0.57765</v>
      </c>
      <c r="W77" s="15">
        <v>0</v>
      </c>
      <c r="X77" s="23"/>
    </row>
    <row r="78" ht="24">
      <c r="A78" s="27" t="s">
        <v>44</v>
      </c>
      <c r="B78" s="14">
        <v>70</v>
      </c>
      <c r="C78" s="26" t="str">
        <f>MID(A78,4,14)</f>
        <v xml:space="preserve"> 6 АТ ОЩАДБАНК</v>
      </c>
      <c r="D78" s="12" t="str">
        <f>IF(OR(MID(A78,1,2)="ZZ",MID(A78,1,2)="YY"),"Інше",MID(A78,1,2))</f>
        <v>79</v>
      </c>
      <c r="E78" s="12" t="str">
        <f>MID(A78,19,200)</f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4823.01924</v>
      </c>
      <c r="G78" s="15">
        <v>4823.01924</v>
      </c>
      <c r="H78" s="15">
        <v>0</v>
      </c>
      <c r="I78" s="15">
        <v>376.01917</v>
      </c>
      <c r="J78" s="15">
        <v>376.01917</v>
      </c>
      <c r="K78" s="15">
        <v>0</v>
      </c>
      <c r="L78" s="15">
        <v>376.01917</v>
      </c>
      <c r="M78" s="15">
        <v>376.01917</v>
      </c>
      <c r="N78" s="15">
        <v>0</v>
      </c>
      <c r="O78" s="15">
        <v>4903.15381</v>
      </c>
      <c r="P78" s="15">
        <v>4903.15381</v>
      </c>
      <c r="Q78" s="15">
        <v>0</v>
      </c>
      <c r="R78" s="15">
        <v>376.01917</v>
      </c>
      <c r="S78" s="15">
        <v>376.01917</v>
      </c>
      <c r="T78" s="15">
        <v>0</v>
      </c>
      <c r="U78" s="15">
        <v>376.01917</v>
      </c>
      <c r="V78" s="15">
        <v>376.01917</v>
      </c>
      <c r="W78" s="15">
        <v>0</v>
      </c>
      <c r="X78" s="23"/>
    </row>
    <row r="79" ht="24">
      <c r="A79" s="27" t="s">
        <v>43</v>
      </c>
      <c r="B79" s="14">
        <v>71</v>
      </c>
      <c r="C79" s="26" t="str">
        <f>MID(A79,4,14)</f>
        <v xml:space="preserve"> 6 АТ ОЩАДБАНК</v>
      </c>
      <c r="D79" s="12" t="str">
        <f>IF(OR(MID(A79,1,2)="ZZ",MID(A79,1,2)="YY"),"Інше",MID(A79,1,2))</f>
        <v>80</v>
      </c>
      <c r="E79" s="12" t="str">
        <f>MID(A79,19,200)</f>
        <v>Діяльність охоронних служб та проведення розслідувань</v>
      </c>
      <c r="F79" s="15">
        <v>9281.77118</v>
      </c>
      <c r="G79" s="15">
        <v>9281.77118</v>
      </c>
      <c r="H79" s="15">
        <v>0</v>
      </c>
      <c r="I79" s="15">
        <v>286.01992</v>
      </c>
      <c r="J79" s="15">
        <v>286.01992</v>
      </c>
      <c r="K79" s="15">
        <v>0</v>
      </c>
      <c r="L79" s="15">
        <v>286.01992</v>
      </c>
      <c r="M79" s="15">
        <v>286.01992</v>
      </c>
      <c r="N79" s="15">
        <v>0</v>
      </c>
      <c r="O79" s="15">
        <v>9333.32372</v>
      </c>
      <c r="P79" s="15">
        <v>9333.32372</v>
      </c>
      <c r="Q79" s="15">
        <v>0</v>
      </c>
      <c r="R79" s="15">
        <v>286.01992</v>
      </c>
      <c r="S79" s="15">
        <v>286.01992</v>
      </c>
      <c r="T79" s="15">
        <v>0</v>
      </c>
      <c r="U79" s="15">
        <v>286.01992</v>
      </c>
      <c r="V79" s="15">
        <v>286.01992</v>
      </c>
      <c r="W79" s="15">
        <v>0</v>
      </c>
      <c r="X79" s="23"/>
    </row>
    <row r="80" ht="24">
      <c r="A80" s="27" t="s">
        <v>42</v>
      </c>
      <c r="B80" s="14">
        <v>72</v>
      </c>
      <c r="C80" s="26" t="str">
        <f>MID(A80,4,14)</f>
        <v xml:space="preserve"> 6 АТ ОЩАДБАНК</v>
      </c>
      <c r="D80" s="12" t="str">
        <f>IF(OR(MID(A80,1,2)="ZZ",MID(A80,1,2)="YY"),"Інше",MID(A80,1,2))</f>
        <v>81</v>
      </c>
      <c r="E80" s="12" t="str">
        <f>MID(A80,19,200)</f>
        <v>Обслуговування будинків і територій</v>
      </c>
      <c r="F80" s="15">
        <v>40660.50942</v>
      </c>
      <c r="G80" s="15">
        <v>40660.50942</v>
      </c>
      <c r="H80" s="15">
        <v>0</v>
      </c>
      <c r="I80" s="15">
        <v>13713.1219</v>
      </c>
      <c r="J80" s="15">
        <v>13713.1219</v>
      </c>
      <c r="K80" s="15">
        <v>0</v>
      </c>
      <c r="L80" s="15">
        <v>13713.1219</v>
      </c>
      <c r="M80" s="15">
        <v>13713.1219</v>
      </c>
      <c r="N80" s="15">
        <v>0</v>
      </c>
      <c r="O80" s="15">
        <v>40955.31298</v>
      </c>
      <c r="P80" s="15">
        <v>40955.31298</v>
      </c>
      <c r="Q80" s="15">
        <v>0</v>
      </c>
      <c r="R80" s="15">
        <v>13724.53733</v>
      </c>
      <c r="S80" s="15">
        <v>13724.53733</v>
      </c>
      <c r="T80" s="15">
        <v>0</v>
      </c>
      <c r="U80" s="15">
        <v>13724.53733</v>
      </c>
      <c r="V80" s="15">
        <v>13724.53733</v>
      </c>
      <c r="W80" s="15">
        <v>0</v>
      </c>
      <c r="X80" s="23"/>
    </row>
    <row r="81" ht="24">
      <c r="A81" s="27" t="s">
        <v>41</v>
      </c>
      <c r="B81" s="14">
        <v>73</v>
      </c>
      <c r="C81" s="26" t="str">
        <f>MID(A81,4,14)</f>
        <v xml:space="preserve"> 6 АТ ОЩАДБАНК</v>
      </c>
      <c r="D81" s="12" t="str">
        <f>IF(OR(MID(A81,1,2)="ZZ",MID(A81,1,2)="YY"),"Інше",MID(A81,1,2))</f>
        <v>82</v>
      </c>
      <c r="E81" s="12" t="str">
        <f>MID(A81,19,200)</f>
        <v>Адміністративна та допоміжна офісна діяльність, інші допоміжні комерційні послуги</v>
      </c>
      <c r="F81" s="15">
        <v>356279.2411</v>
      </c>
      <c r="G81" s="15">
        <v>14049.44394</v>
      </c>
      <c r="H81" s="15">
        <v>342229.79716</v>
      </c>
      <c r="I81" s="15">
        <v>342566.30325</v>
      </c>
      <c r="J81" s="15">
        <v>336.50609</v>
      </c>
      <c r="K81" s="15">
        <v>342229.79716</v>
      </c>
      <c r="L81" s="15">
        <v>342566.30325</v>
      </c>
      <c r="M81" s="15">
        <v>336.50609</v>
      </c>
      <c r="N81" s="15">
        <v>342229.79716</v>
      </c>
      <c r="O81" s="15">
        <v>356449.93652</v>
      </c>
      <c r="P81" s="15">
        <v>14220.13936</v>
      </c>
      <c r="Q81" s="15">
        <v>342229.79716</v>
      </c>
      <c r="R81" s="15">
        <v>342566.30325</v>
      </c>
      <c r="S81" s="15">
        <v>336.50609</v>
      </c>
      <c r="T81" s="15">
        <v>342229.79716</v>
      </c>
      <c r="U81" s="15">
        <v>342566.30325</v>
      </c>
      <c r="V81" s="15">
        <v>336.50609</v>
      </c>
      <c r="W81" s="15">
        <v>342229.79716</v>
      </c>
      <c r="X81" s="23"/>
    </row>
    <row r="82" ht="24">
      <c r="A82" s="27" t="s">
        <v>40</v>
      </c>
      <c r="B82" s="14">
        <v>74</v>
      </c>
      <c r="C82" s="26" t="str">
        <f>MID(A82,4,14)</f>
        <v xml:space="preserve"> 6 АТ ОЩАДБАНК</v>
      </c>
      <c r="D82" s="12" t="str">
        <f>IF(OR(MID(A82,1,2)="ZZ",MID(A82,1,2)="YY"),"Інше",MID(A82,1,2))</f>
        <v>84</v>
      </c>
      <c r="E82" s="12" t="str">
        <f>MID(A82,19,200)</f>
        <v>Державне управління й оборона; обов'язкове соціальне страхування</v>
      </c>
      <c r="F82" s="15">
        <v>5211558.43699</v>
      </c>
      <c r="G82" s="15">
        <v>4194293.0972</v>
      </c>
      <c r="H82" s="15">
        <v>1017265.33979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5217088.58145</v>
      </c>
      <c r="P82" s="15">
        <v>4199823.24166</v>
      </c>
      <c r="Q82" s="15">
        <v>1017265.33979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23"/>
    </row>
    <row r="83" ht="24">
      <c r="A83" s="27" t="s">
        <v>39</v>
      </c>
      <c r="B83" s="14">
        <v>75</v>
      </c>
      <c r="C83" s="26" t="str">
        <f>MID(A83,4,14)</f>
        <v xml:space="preserve"> 6 АТ ОЩАДБАНК</v>
      </c>
      <c r="D83" s="12" t="str">
        <f>IF(OR(MID(A83,1,2)="ZZ",MID(A83,1,2)="YY"),"Інше",MID(A83,1,2))</f>
        <v>85</v>
      </c>
      <c r="E83" s="12" t="str">
        <f>MID(A83,19,200)</f>
        <v>Освіта</v>
      </c>
      <c r="F83" s="15">
        <v>35269.20532</v>
      </c>
      <c r="G83" s="15">
        <v>35269.20532</v>
      </c>
      <c r="H83" s="15">
        <v>0</v>
      </c>
      <c r="I83" s="15">
        <v>2042.58182</v>
      </c>
      <c r="J83" s="15">
        <v>2042.58182</v>
      </c>
      <c r="K83" s="15">
        <v>0</v>
      </c>
      <c r="L83" s="15">
        <v>2042.58182</v>
      </c>
      <c r="M83" s="15">
        <v>2042.58182</v>
      </c>
      <c r="N83" s="15">
        <v>0</v>
      </c>
      <c r="O83" s="15">
        <v>35574.3226</v>
      </c>
      <c r="P83" s="15">
        <v>35574.3226</v>
      </c>
      <c r="Q83" s="15">
        <v>0</v>
      </c>
      <c r="R83" s="15">
        <v>2043.81097</v>
      </c>
      <c r="S83" s="15">
        <v>2043.81097</v>
      </c>
      <c r="T83" s="15">
        <v>0</v>
      </c>
      <c r="U83" s="15">
        <v>2043.81097</v>
      </c>
      <c r="V83" s="15">
        <v>2043.81097</v>
      </c>
      <c r="W83" s="15">
        <v>0</v>
      </c>
      <c r="X83" s="23"/>
    </row>
    <row r="84" ht="24">
      <c r="A84" s="27" t="s">
        <v>38</v>
      </c>
      <c r="B84" s="14">
        <v>76</v>
      </c>
      <c r="C84" s="26" t="str">
        <f>MID(A84,4,14)</f>
        <v xml:space="preserve"> 6 АТ ОЩАДБАНК</v>
      </c>
      <c r="D84" s="12" t="str">
        <f>IF(OR(MID(A84,1,2)="ZZ",MID(A84,1,2)="YY"),"Інше",MID(A84,1,2))</f>
        <v>86</v>
      </c>
      <c r="E84" s="12" t="str">
        <f>MID(A84,19,200)</f>
        <v>Охорона здоров'я</v>
      </c>
      <c r="F84" s="15">
        <v>420484.52603</v>
      </c>
      <c r="G84" s="15">
        <v>420484.52603</v>
      </c>
      <c r="H84" s="15">
        <v>0</v>
      </c>
      <c r="I84" s="15">
        <v>41295.66029</v>
      </c>
      <c r="J84" s="15">
        <v>41295.66029</v>
      </c>
      <c r="K84" s="15">
        <v>0</v>
      </c>
      <c r="L84" s="15">
        <v>41295.66029</v>
      </c>
      <c r="M84" s="15">
        <v>41295.66029</v>
      </c>
      <c r="N84" s="15">
        <v>0</v>
      </c>
      <c r="O84" s="15">
        <v>422820.15694</v>
      </c>
      <c r="P84" s="15">
        <v>422820.15694</v>
      </c>
      <c r="Q84" s="15">
        <v>0</v>
      </c>
      <c r="R84" s="15">
        <v>41336.76745</v>
      </c>
      <c r="S84" s="15">
        <v>41336.76745</v>
      </c>
      <c r="T84" s="15">
        <v>0</v>
      </c>
      <c r="U84" s="15">
        <v>41336.76745</v>
      </c>
      <c r="V84" s="15">
        <v>41336.76745</v>
      </c>
      <c r="W84" s="15">
        <v>0</v>
      </c>
      <c r="X84" s="23"/>
    </row>
    <row r="85" ht="24">
      <c r="A85" s="27" t="s">
        <v>37</v>
      </c>
      <c r="B85" s="14">
        <v>77</v>
      </c>
      <c r="C85" s="26" t="str">
        <f>MID(A85,4,14)</f>
        <v xml:space="preserve"> 6 АТ ОЩАДБАНК</v>
      </c>
      <c r="D85" s="12" t="str">
        <f>IF(OR(MID(A85,1,2)="ZZ",MID(A85,1,2)="YY"),"Інше",MID(A85,1,2))</f>
        <v>87</v>
      </c>
      <c r="E85" s="12" t="str">
        <f>MID(A85,19,200)</f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23"/>
    </row>
    <row r="86" ht="24">
      <c r="A86" s="27" t="s">
        <v>36</v>
      </c>
      <c r="B86" s="14">
        <v>78</v>
      </c>
      <c r="C86" s="26" t="str">
        <f>MID(A86,4,14)</f>
        <v xml:space="preserve"> 6 АТ ОЩАДБАНК</v>
      </c>
      <c r="D86" s="12" t="str">
        <f>IF(OR(MID(A86,1,2)="ZZ",MID(A86,1,2)="YY"),"Інше",MID(A86,1,2))</f>
        <v>88</v>
      </c>
      <c r="E86" s="12" t="str">
        <f>MID(A86,19,200)</f>
        <v>Надання соціальної допомоги без забезпечення проживання</v>
      </c>
      <c r="F86" s="15">
        <v>11906.77089</v>
      </c>
      <c r="G86" s="15">
        <v>11906.77089</v>
      </c>
      <c r="H86" s="15">
        <v>0</v>
      </c>
      <c r="I86" s="15">
        <v>7407.76494</v>
      </c>
      <c r="J86" s="15">
        <v>7407.76494</v>
      </c>
      <c r="K86" s="15">
        <v>0</v>
      </c>
      <c r="L86" s="15">
        <v>7407.76494</v>
      </c>
      <c r="M86" s="15">
        <v>7407.76494</v>
      </c>
      <c r="N86" s="15">
        <v>0</v>
      </c>
      <c r="O86" s="15">
        <v>11936.64714</v>
      </c>
      <c r="P86" s="15">
        <v>11936.64714</v>
      </c>
      <c r="Q86" s="15">
        <v>0</v>
      </c>
      <c r="R86" s="15">
        <v>7407.76494</v>
      </c>
      <c r="S86" s="15">
        <v>7407.76494</v>
      </c>
      <c r="T86" s="15">
        <v>0</v>
      </c>
      <c r="U86" s="15">
        <v>7407.76494</v>
      </c>
      <c r="V86" s="15">
        <v>7407.76494</v>
      </c>
      <c r="W86" s="15">
        <v>0</v>
      </c>
      <c r="X86" s="23"/>
    </row>
    <row r="87" ht="24">
      <c r="A87" s="27" t="s">
        <v>35</v>
      </c>
      <c r="B87" s="14">
        <v>79</v>
      </c>
      <c r="C87" s="26" t="str">
        <f>MID(A87,4,14)</f>
        <v xml:space="preserve"> 6 АТ ОЩАДБАНК</v>
      </c>
      <c r="D87" s="12" t="str">
        <f>IF(OR(MID(A87,1,2)="ZZ",MID(A87,1,2)="YY"),"Інше",MID(A87,1,2))</f>
        <v>90</v>
      </c>
      <c r="E87" s="12" t="str">
        <f>MID(A87,19,200)</f>
        <v>Діяльність у сфері творчості, мистецтва та розваг</v>
      </c>
      <c r="F87" s="15">
        <v>801.14007</v>
      </c>
      <c r="G87" s="15">
        <v>801.14007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842.12827</v>
      </c>
      <c r="P87" s="15">
        <v>842.12827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23"/>
    </row>
    <row r="88" ht="24">
      <c r="A88" s="27" t="s">
        <v>34</v>
      </c>
      <c r="B88" s="14">
        <v>80</v>
      </c>
      <c r="C88" s="26" t="str">
        <f>MID(A88,4,14)</f>
        <v xml:space="preserve"> 6 АТ ОЩАДБАНК</v>
      </c>
      <c r="D88" s="12" t="str">
        <f>IF(OR(MID(A88,1,2)="ZZ",MID(A88,1,2)="YY"),"Інше",MID(A88,1,2))</f>
        <v>91</v>
      </c>
      <c r="E88" s="12" t="str">
        <f>MID(A88,19,200)</f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23"/>
    </row>
    <row r="89" ht="24">
      <c r="A89" s="27" t="s">
        <v>33</v>
      </c>
      <c r="B89" s="14">
        <v>81</v>
      </c>
      <c r="C89" s="26" t="str">
        <f>MID(A89,4,14)</f>
        <v xml:space="preserve"> 6 АТ ОЩАДБАНК</v>
      </c>
      <c r="D89" s="12" t="str">
        <f>IF(OR(MID(A89,1,2)="ZZ",MID(A89,1,2)="YY"),"Інше",MID(A89,1,2))</f>
        <v>92</v>
      </c>
      <c r="E89" s="12" t="str">
        <f>MID(A89,19,200)</f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23"/>
    </row>
    <row r="90" ht="24">
      <c r="A90" s="27" t="s">
        <v>32</v>
      </c>
      <c r="B90" s="14">
        <v>82</v>
      </c>
      <c r="C90" s="26" t="str">
        <f>MID(A90,4,14)</f>
        <v xml:space="preserve"> 6 АТ ОЩАДБАНК</v>
      </c>
      <c r="D90" s="12" t="str">
        <f>IF(OR(MID(A90,1,2)="ZZ",MID(A90,1,2)="YY"),"Інше",MID(A90,1,2))</f>
        <v>93</v>
      </c>
      <c r="E90" s="12" t="str">
        <f>MID(A90,19,200)</f>
        <v>Діяльність у сфері спорту, організування відпочинку та розваг</v>
      </c>
      <c r="F90" s="15">
        <v>39061.05547</v>
      </c>
      <c r="G90" s="15">
        <v>39061.05547</v>
      </c>
      <c r="H90" s="15">
        <v>0</v>
      </c>
      <c r="I90" s="15">
        <v>446.85797</v>
      </c>
      <c r="J90" s="15">
        <v>446.85797</v>
      </c>
      <c r="K90" s="15">
        <v>0</v>
      </c>
      <c r="L90" s="15">
        <v>446.85797</v>
      </c>
      <c r="M90" s="15">
        <v>446.85797</v>
      </c>
      <c r="N90" s="15">
        <v>0</v>
      </c>
      <c r="O90" s="15">
        <v>39381.77273</v>
      </c>
      <c r="P90" s="15">
        <v>39381.77273</v>
      </c>
      <c r="Q90" s="15">
        <v>0</v>
      </c>
      <c r="R90" s="15">
        <v>446.85797</v>
      </c>
      <c r="S90" s="15">
        <v>446.85797</v>
      </c>
      <c r="T90" s="15">
        <v>0</v>
      </c>
      <c r="U90" s="15">
        <v>446.85797</v>
      </c>
      <c r="V90" s="15">
        <v>446.85797</v>
      </c>
      <c r="W90" s="15">
        <v>0</v>
      </c>
      <c r="X90" s="23"/>
    </row>
    <row r="91" ht="24">
      <c r="A91" s="27" t="s">
        <v>31</v>
      </c>
      <c r="B91" s="14">
        <v>83</v>
      </c>
      <c r="C91" s="26" t="str">
        <f>MID(A91,4,14)</f>
        <v xml:space="preserve"> 6 АТ ОЩАДБАНК</v>
      </c>
      <c r="D91" s="12" t="str">
        <f>IF(OR(MID(A91,1,2)="ZZ",MID(A91,1,2)="YY"),"Інше",MID(A91,1,2))</f>
        <v>94</v>
      </c>
      <c r="E91" s="12" t="str">
        <f>MID(A91,19,200)</f>
        <v>Діяльність громадських організацій</v>
      </c>
      <c r="F91" s="15">
        <v>33.00526</v>
      </c>
      <c r="G91" s="15">
        <v>33.00526</v>
      </c>
      <c r="H91" s="15">
        <v>0</v>
      </c>
      <c r="I91" s="15">
        <v>21.9595</v>
      </c>
      <c r="J91" s="15">
        <v>21.9595</v>
      </c>
      <c r="K91" s="15">
        <v>0</v>
      </c>
      <c r="L91" s="15">
        <v>21.9595</v>
      </c>
      <c r="M91" s="15">
        <v>21.9595</v>
      </c>
      <c r="N91" s="15">
        <v>0</v>
      </c>
      <c r="O91" s="15">
        <v>33.19427</v>
      </c>
      <c r="P91" s="15">
        <v>33.19427</v>
      </c>
      <c r="Q91" s="15">
        <v>0</v>
      </c>
      <c r="R91" s="15">
        <v>21.9595</v>
      </c>
      <c r="S91" s="15">
        <v>21.9595</v>
      </c>
      <c r="T91" s="15">
        <v>0</v>
      </c>
      <c r="U91" s="15">
        <v>21.9595</v>
      </c>
      <c r="V91" s="15">
        <v>21.9595</v>
      </c>
      <c r="W91" s="15">
        <v>0</v>
      </c>
      <c r="X91" s="23"/>
    </row>
    <row r="92" ht="24">
      <c r="A92" s="27" t="s">
        <v>30</v>
      </c>
      <c r="B92" s="14">
        <v>84</v>
      </c>
      <c r="C92" s="26" t="str">
        <f>MID(A92,4,14)</f>
        <v xml:space="preserve"> 6 АТ ОЩАДБАНК</v>
      </c>
      <c r="D92" s="12" t="str">
        <f>IF(OR(MID(A92,1,2)="ZZ",MID(A92,1,2)="YY"),"Інше",MID(A92,1,2))</f>
        <v>95</v>
      </c>
      <c r="E92" s="12" t="str">
        <f>MID(A92,19,200)</f>
        <v>Ремонт комп'ютерів, побутових виробів і предметів особистого вжитку</v>
      </c>
      <c r="F92" s="15">
        <v>10874.21837</v>
      </c>
      <c r="G92" s="15">
        <v>10874.21837</v>
      </c>
      <c r="H92" s="15">
        <v>0</v>
      </c>
      <c r="I92" s="15">
        <v>1112.59345</v>
      </c>
      <c r="J92" s="15">
        <v>1112.59345</v>
      </c>
      <c r="K92" s="15">
        <v>0</v>
      </c>
      <c r="L92" s="15">
        <v>1112.59345</v>
      </c>
      <c r="M92" s="15">
        <v>1112.59345</v>
      </c>
      <c r="N92" s="15">
        <v>0</v>
      </c>
      <c r="O92" s="15">
        <v>10895.02585</v>
      </c>
      <c r="P92" s="15">
        <v>10895.02585</v>
      </c>
      <c r="Q92" s="15">
        <v>0</v>
      </c>
      <c r="R92" s="15">
        <v>1112.59345</v>
      </c>
      <c r="S92" s="15">
        <v>1112.59345</v>
      </c>
      <c r="T92" s="15">
        <v>0</v>
      </c>
      <c r="U92" s="15">
        <v>1112.59345</v>
      </c>
      <c r="V92" s="15">
        <v>1112.59345</v>
      </c>
      <c r="W92" s="15">
        <v>0</v>
      </c>
      <c r="X92" s="23"/>
    </row>
    <row r="93" ht="24">
      <c r="A93" s="27" t="s">
        <v>29</v>
      </c>
      <c r="B93" s="14">
        <v>85</v>
      </c>
      <c r="C93" s="26" t="str">
        <f>MID(A93,4,14)</f>
        <v xml:space="preserve"> 6 АТ ОЩАДБАНК</v>
      </c>
      <c r="D93" s="12" t="str">
        <f>IF(OR(MID(A93,1,2)="ZZ",MID(A93,1,2)="YY"),"Інше",MID(A93,1,2))</f>
        <v>96</v>
      </c>
      <c r="E93" s="12" t="str">
        <f>MID(A93,19,200)</f>
        <v>Надання інших індивідуальних послуг</v>
      </c>
      <c r="F93" s="15">
        <v>96279.38735</v>
      </c>
      <c r="G93" s="15">
        <v>96279.38735</v>
      </c>
      <c r="H93" s="15">
        <v>0</v>
      </c>
      <c r="I93" s="15">
        <v>2865.68624</v>
      </c>
      <c r="J93" s="15">
        <v>2865.68624</v>
      </c>
      <c r="K93" s="15">
        <v>0</v>
      </c>
      <c r="L93" s="15">
        <v>2865.68624</v>
      </c>
      <c r="M93" s="15">
        <v>2865.68624</v>
      </c>
      <c r="N93" s="15">
        <v>0</v>
      </c>
      <c r="O93" s="15">
        <v>96898.19484</v>
      </c>
      <c r="P93" s="15">
        <v>96898.19484</v>
      </c>
      <c r="Q93" s="15">
        <v>0</v>
      </c>
      <c r="R93" s="15">
        <v>2866.94812</v>
      </c>
      <c r="S93" s="15">
        <v>2866.94812</v>
      </c>
      <c r="T93" s="15">
        <v>0</v>
      </c>
      <c r="U93" s="15">
        <v>2866.94812</v>
      </c>
      <c r="V93" s="15">
        <v>2866.94812</v>
      </c>
      <c r="W93" s="15">
        <v>0</v>
      </c>
      <c r="X93" s="23"/>
    </row>
    <row r="94" ht="24">
      <c r="A94" s="27" t="s">
        <v>28</v>
      </c>
      <c r="B94" s="14">
        <v>86</v>
      </c>
      <c r="C94" s="26" t="str">
        <f>MID(A94,4,14)</f>
        <v xml:space="preserve"> 6 АТ ОЩАДБАНК</v>
      </c>
      <c r="D94" s="12" t="str">
        <f>IF(OR(MID(A94,1,2)="ZZ",MID(A94,1,2)="YY"),"Інше",MID(A94,1,2))</f>
        <v>97</v>
      </c>
      <c r="E94" s="12" t="str">
        <f>MID(A94,19,200)</f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23"/>
    </row>
    <row r="95" ht="24">
      <c r="A95" s="27" t="s">
        <v>27</v>
      </c>
      <c r="B95" s="14">
        <v>87</v>
      </c>
      <c r="C95" s="26" t="str">
        <f>MID(A95,4,14)</f>
        <v xml:space="preserve"> 6 АТ ОЩАДБАНК</v>
      </c>
      <c r="D95" s="12" t="str">
        <f>IF(OR(MID(A95,1,2)="ZZ",MID(A95,1,2)="YY"),"Інше",MID(A95,1,2))</f>
        <v>98</v>
      </c>
      <c r="E95" s="12" t="str">
        <f>MID(A95,19,200)</f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3"/>
    </row>
    <row r="96" ht="24">
      <c r="A96" s="27" t="s">
        <v>26</v>
      </c>
      <c r="B96" s="14">
        <v>88</v>
      </c>
      <c r="C96" s="26" t="str">
        <f>MID(A96,4,14)</f>
        <v xml:space="preserve"> 6 АТ ОЩАДБАНК</v>
      </c>
      <c r="D96" s="12" t="str">
        <f>IF(OR(MID(A96,1,2)="ZZ",MID(A96,1,2)="YY"),"Інше",MID(A96,1,2))</f>
        <v>99</v>
      </c>
      <c r="E96" s="12" t="str">
        <f>MID(A96,19,200)</f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3"/>
    </row>
    <row r="97" ht="24">
      <c r="A97" s="27" t="s">
        <v>25</v>
      </c>
      <c r="B97" s="14">
        <v>89</v>
      </c>
      <c r="C97" s="26" t="str">
        <f>MID(A97,4,14)</f>
        <v xml:space="preserve"> 6 АТ ОЩАДБАНК</v>
      </c>
      <c r="D97" s="12" t="str">
        <f>IF(OR(MID(A97,1,2)="ZZ",MID(A97,1,2)="YY"),"Інше",MID(A97,1,2))</f>
        <v>Інше</v>
      </c>
      <c r="E97" s="12" t="str">
        <f>MID(A97,19,200)</f>
        <v>Інше (для фізичних осіб (у т. ч. суб`єктів незалежної професійної діяльності) та нерезидентів)</v>
      </c>
      <c r="F97" s="15">
        <v>31669945.59704</v>
      </c>
      <c r="G97" s="15">
        <v>30310721.82651</v>
      </c>
      <c r="H97" s="15">
        <v>1359223.77053</v>
      </c>
      <c r="I97" s="15">
        <v>3691615.24759</v>
      </c>
      <c r="J97" s="15">
        <v>2332720.82998</v>
      </c>
      <c r="K97" s="15">
        <v>1358894.41761</v>
      </c>
      <c r="L97" s="15">
        <v>3691615.24759</v>
      </c>
      <c r="M97" s="15">
        <v>2332720.82998</v>
      </c>
      <c r="N97" s="15">
        <v>1358894.41761</v>
      </c>
      <c r="O97" s="15">
        <v>32098368.1749</v>
      </c>
      <c r="P97" s="15">
        <v>30739138.87908</v>
      </c>
      <c r="Q97" s="15">
        <v>1359229.29582</v>
      </c>
      <c r="R97" s="15">
        <v>3692282.85284</v>
      </c>
      <c r="S97" s="15">
        <v>2333383.00209</v>
      </c>
      <c r="T97" s="15">
        <v>1358899.85075</v>
      </c>
      <c r="U97" s="15">
        <v>3692282.85284</v>
      </c>
      <c r="V97" s="15">
        <v>2333383.00209</v>
      </c>
      <c r="W97" s="15">
        <v>1358899.85075</v>
      </c>
      <c r="X97" s="23"/>
    </row>
    <row r="98" ht="24">
      <c r="A98" s="27" t="s">
        <v>24</v>
      </c>
      <c r="B98" s="14">
        <v>90</v>
      </c>
      <c r="C98" s="26" t="str">
        <f>MID(A98,4,14)</f>
        <v xml:space="preserve"> 6 АТ ОЩАДБАНК</v>
      </c>
      <c r="D98" s="12" t="str">
        <f>IF(OR(MID(A98,1,2)="ZZ",MID(A98,1,2)="YY"),"Інше",MID(A98,1,2))</f>
        <v>Інше</v>
      </c>
      <c r="E98" s="12" t="str">
        <f>MID(A98,19,200)</f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23"/>
    </row>
    <row r="100" ht="28.5" customHeight="1">
      <c r="C100" s="30" t="s">
        <v>13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ht="15.75" customHeight="1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ht="15.75" customHeight="1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ht="15.75" customHeight="1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ht="15.75" customHeight="1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ht="15.75" customHeight="1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flId1"/>
</worksheet>
</file>