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01.02.2026\"/>
    </mc:Choice>
  </mc:AlternateContent>
  <xr:revisionPtr revIDLastSave="0" documentId="8_{4CD6237E-52B3-4B42-A2BD-8945F7A0ADD4}" xr6:coauthVersionLast="47" xr6:coauthVersionMax="47" xr10:uidLastSave="{00000000-0000-0000-0000-000000000000}"/>
  <bookViews>
    <workbookView xWindow="-108" yWindow="-108" windowWidth="23256" windowHeight="12576" xr2:uid="{BBF55CB4-9371-471E-97E1-D59EDC8AB8A4}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1'!$B$10:$B$32)-1,0,1,1)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2" i="1" l="1"/>
  <c r="CE24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l="1"/>
  <c r="CE19" i="1"/>
  <c r="CE23" i="1"/>
  <c r="CF10" i="1"/>
  <c r="CE14" i="1"/>
  <c r="CE15" i="1"/>
  <c r="CE16" i="1"/>
  <c r="CE17" i="1"/>
  <c r="CE18" i="1"/>
  <c r="CE21" i="1"/>
  <c r="CE10" i="1"/>
  <c r="CE11" i="1"/>
  <c r="CE12" i="1"/>
  <c r="CE13" i="1"/>
  <c r="CE20" i="1"/>
  <c r="CE25" i="1"/>
  <c r="CE22" i="1"/>
  <c r="CE26" i="1"/>
  <c r="CE27" i="1"/>
  <c r="CF31" i="1"/>
  <c r="CF27" i="1"/>
  <c r="CF25" i="1" l="1"/>
  <c r="CF24" i="1"/>
  <c r="CF20" i="1"/>
  <c r="CF16" i="1"/>
  <c r="CF12" i="1"/>
  <c r="CF26" i="1"/>
  <c r="CF23" i="1"/>
  <c r="CE29" i="1"/>
  <c r="CF29" i="1"/>
  <c r="CF19" i="1"/>
  <c r="CF15" i="1"/>
  <c r="CF11" i="1"/>
  <c r="CE30" i="1"/>
  <c r="CE28" i="1"/>
  <c r="CF22" i="1"/>
  <c r="CE31" i="1"/>
  <c r="CF18" i="1"/>
  <c r="CF14" i="1"/>
  <c r="CF30" i="1"/>
  <c r="CF21" i="1"/>
  <c r="CF17" i="1"/>
  <c r="CF13" i="1"/>
  <c r="CF28" i="1"/>
  <c r="CE32" i="1" l="1"/>
  <c r="CF32" i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<sst xmlns="http://schemas.openxmlformats.org/spreadsheetml/2006/main" count="212" uniqueCount="52">
  <si>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</si>
  <si>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</si>
  <si>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</si>
  <si>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</si>
  <si>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</si>
  <si>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</si>
  <si>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</si>
  <si>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</si>
  <si>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</si>
  <si>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</si>
  <si>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</si>
  <si>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</si>
  <si>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</si>
  <si>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</si>
  <si>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</si>
  <si>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</si>
  <si>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</si>
  <si>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</si>
  <si>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</si>
  <si>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</si>
  <si>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</si>
  <si>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</si>
  <si>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</si>
  <si>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</si>
  <si>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</si>
  <si>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</si>
  <si>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</si>
  <si>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</si>
  <si>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</si>
  <si>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</si>
  <si>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</si>
  <si>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</si>
  <si>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</si>
  <si>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</si>
  <si>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</si>
  <si>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</si>
  <si>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</si>
  <si>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</si>
  <si>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</si>
  <si>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</si>
  <si>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</si>
  <si>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</si>
  <si>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</si>
  <si>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</si>
  <si>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</si>
  <si>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</si>
  <si>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</si>
  <si>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</si>
  <si>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</si>
  <si>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</si>
  <si>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</si>
  <si>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лютого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</si>
</sst>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" fillId="0" borderId="0" xfId="1"/>
    <xf numFmtId="0" fontId="10" fillId="0" borderId="7" xfId="1" applyFont="1" applyBorder="1" applyAlignment="1">
      <alignment horizontal="center"/>
    </xf>
    <xf numFmtId="164" fontId="10" fillId="0" borderId="7" xfId="1" applyNumberFormat="1" applyFont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/>
    <xf numFmtId="0" fontId="1" fillId="0" borderId="7" xfId="1" applyBorder="1"/>
    <xf numFmtId="165" fontId="10" fillId="0" borderId="7" xfId="2" applyNumberFormat="1" applyFont="1" applyFill="1" applyBorder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2" borderId="8" xfId="1" applyFont="1" applyFill="1" applyBorder="1" applyAlignment="1">
      <alignment horizontal="center" vertical="center" textRotation="90" wrapText="1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</cellXfs>
  <cellStyles count="4">
    <cellStyle name="Відсотковий 2" xfId="3" xr:uid="{458CDE7A-6863-46C1-8EAD-DD8E4418ABA8}"/>
    <cellStyle name="Звичайний" xfId="0" builtinId="0"/>
    <cellStyle name="Звичайний 2" xfId="1" xr:uid="{65C7E27F-0A3D-4CAB-B432-835B29D3C550}"/>
    <cellStyle name="Фінансовий 2" xfId="2" xr:uid="{67CF7940-6460-420C-8567-D283A46E1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3C8B0-E937-4934-B2E8-41CCC76F870B}">
  <sheetPr codeName="Аркуш1"/>
  <dimension ref="A1:CF32"/>
  <sheetViews>
    <sheetView tabSelected="1" topLeftCell="A15" zoomScale="72" zoomScaleNormal="72" workbookViewId="0">
      <selection activeCell="A34" sqref="A34"/>
    </sheetView>
  </sheetViews>
  <sheetFormatPr defaultColWidth="8.88671875" defaultRowHeight="14.4" x14ac:dyDescent="0.3"/>
  <cols>
    <col min="1" max="1" width="5.6640625" style="11" customWidth="1"/>
    <col min="2" max="2" width="21.88671875" style="11" customWidth="1"/>
    <col min="3" max="3" width="17.33203125" style="11" customWidth="1"/>
    <col min="4" max="4" width="19.109375" style="11" bestFit="1" customWidth="1"/>
    <col min="5" max="5" width="13.44140625" style="11" bestFit="1" customWidth="1"/>
    <col min="6" max="6" width="14.6640625" style="11" customWidth="1"/>
    <col min="7" max="7" width="14.44140625" style="11" customWidth="1"/>
    <col min="8" max="8" width="10.6640625" style="11" bestFit="1" customWidth="1"/>
    <col min="9" max="9" width="15.33203125" style="11" bestFit="1" customWidth="1"/>
    <col min="10" max="10" width="14.109375" style="11" customWidth="1"/>
    <col min="11" max="11" width="14.6640625" style="11" customWidth="1"/>
    <col min="12" max="12" width="15.44140625" style="11" customWidth="1"/>
    <col min="13" max="13" width="13.5546875" style="11" customWidth="1"/>
    <col min="14" max="14" width="10.6640625" style="11" customWidth="1"/>
    <col min="15" max="16" width="13.6640625" style="11" customWidth="1"/>
    <col min="17" max="17" width="15.109375" style="11" customWidth="1"/>
    <col min="18" max="18" width="12.88671875" style="11" customWidth="1"/>
    <col min="19" max="19" width="12.6640625" style="11" customWidth="1"/>
    <col min="20" max="20" width="16.5546875" style="11" customWidth="1"/>
    <col min="21" max="21" width="13.6640625" style="11" customWidth="1"/>
    <col min="22" max="23" width="14.33203125" style="11" customWidth="1"/>
    <col min="24" max="24" width="13.109375" style="11" customWidth="1"/>
    <col min="25" max="25" width="12.88671875" style="11" customWidth="1"/>
    <col min="26" max="26" width="12.6640625" style="11" customWidth="1"/>
    <col min="27" max="27" width="12.109375" style="11" customWidth="1"/>
    <col min="28" max="28" width="12.6640625" style="11" customWidth="1"/>
    <col min="29" max="29" width="10.6640625" style="11" customWidth="1"/>
    <col min="30" max="30" width="16" style="11" customWidth="1"/>
    <col min="31" max="31" width="10.33203125" style="11" customWidth="1"/>
    <col min="32" max="32" width="10.5546875" style="11" customWidth="1"/>
    <col min="33" max="33" width="11" style="11" customWidth="1"/>
    <col min="34" max="34" width="14.33203125" style="11" customWidth="1"/>
    <col min="35" max="35" width="11" style="11" customWidth="1"/>
    <col min="36" max="36" width="8.88671875" style="11"/>
    <col min="37" max="37" width="13.6640625" style="11" customWidth="1"/>
    <col min="38" max="38" width="13.109375" style="11" customWidth="1"/>
    <col min="39" max="46" width="8.88671875" style="11"/>
    <col min="47" max="47" width="10.5546875" style="11" customWidth="1"/>
    <col min="48" max="50" width="8.88671875" style="11"/>
    <col min="51" max="51" width="11.109375" style="11" customWidth="1"/>
    <col min="52" max="58" width="8.88671875" style="11"/>
    <col min="59" max="59" width="11.88671875" style="11" customWidth="1"/>
    <col min="60" max="60" width="11" style="11" customWidth="1"/>
    <col min="61" max="62" width="8.88671875" style="11"/>
    <col min="63" max="63" width="10.5546875" style="11" customWidth="1"/>
    <col min="64" max="66" width="8.88671875" style="11"/>
    <col min="67" max="67" width="9.88671875" style="11" bestFit="1" customWidth="1"/>
    <col min="68" max="68" width="11.33203125" style="11" customWidth="1"/>
    <col min="69" max="70" width="11.5546875" style="11" customWidth="1"/>
    <col min="71" max="71" width="10.109375" style="11" customWidth="1"/>
    <col min="72" max="72" width="11.6640625" style="11" customWidth="1"/>
    <col min="73" max="74" width="8.88671875" style="11"/>
    <col min="75" max="76" width="11.33203125" style="11" customWidth="1"/>
    <col min="77" max="77" width="11" style="11" customWidth="1"/>
    <col min="78" max="78" width="10.88671875" style="11" customWidth="1"/>
    <col min="79" max="79" width="11.5546875" style="11" customWidth="1"/>
    <col min="80" max="80" width="10.88671875" style="11" customWidth="1"/>
    <col min="81" max="81" width="12.33203125" style="11" customWidth="1"/>
    <col min="82" max="82" width="12.44140625" style="11" customWidth="1"/>
    <col min="83" max="83" width="9.6640625" style="11" customWidth="1"/>
    <col min="84" max="84" width="10.5546875" style="11" customWidth="1"/>
    <col min="85" max="85" width="14.33203125" style="11" customWidth="1"/>
    <col min="86" max="16384" width="8.88671875" style="11"/>
  </cols>
  <sheetData>
    <row r="1" spans="1:84" s="2" customFormat="1" ht="15.6" x14ac:dyDescent="0.3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 x14ac:dyDescent="0.3">
      <c r="AU2" s="3"/>
      <c r="AV2" s="3"/>
      <c r="AX2" s="20" t="s">
        <v>0</v>
      </c>
      <c r="AY2" s="20"/>
      <c r="AZ2" s="20"/>
      <c r="BA2" s="3"/>
      <c r="BB2" s="3"/>
    </row>
    <row r="3" spans="1:84" s="2" customFormat="1" x14ac:dyDescent="0.3"/>
    <row r="4" spans="1:84" s="2" customFormat="1" ht="15.6" x14ac:dyDescent="0.3">
      <c r="CD4" s="4"/>
      <c r="CF4" s="4" t="s">
        <v>1</v>
      </c>
    </row>
    <row r="5" spans="1:84" s="2" customFormat="1" ht="15" customHeight="1" x14ac:dyDescent="0.3">
      <c r="CD5" s="5"/>
      <c r="CF5" s="5" t="s">
        <v>2</v>
      </c>
    </row>
    <row r="6" spans="1:84" s="2" customFormat="1" ht="15" customHeight="1" x14ac:dyDescent="0.3">
      <c r="A6" s="21" t="s">
        <v>3</v>
      </c>
      <c r="B6" s="24" t="s">
        <v>4</v>
      </c>
      <c r="C6" s="27" t="s">
        <v>5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9"/>
      <c r="Y6" s="30" t="s">
        <v>6</v>
      </c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2"/>
      <c r="BI6" s="30" t="s">
        <v>7</v>
      </c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2"/>
      <c r="CC6" s="37" t="s">
        <v>8</v>
      </c>
      <c r="CD6" s="38"/>
      <c r="CE6" s="41" t="s">
        <v>9</v>
      </c>
      <c r="CF6" s="41"/>
    </row>
    <row r="7" spans="1:84" s="2" customFormat="1" ht="148.94999999999999" customHeight="1" x14ac:dyDescent="0.3">
      <c r="A7" s="22"/>
      <c r="B7" s="25"/>
      <c r="C7" s="33" t="s">
        <v>10</v>
      </c>
      <c r="D7" s="34"/>
      <c r="E7" s="35" t="s">
        <v>11</v>
      </c>
      <c r="F7" s="36"/>
      <c r="G7" s="35" t="s">
        <v>12</v>
      </c>
      <c r="H7" s="36"/>
      <c r="I7" s="35" t="s">
        <v>13</v>
      </c>
      <c r="J7" s="36"/>
      <c r="K7" s="33" t="s">
        <v>14</v>
      </c>
      <c r="L7" s="34"/>
      <c r="M7" s="33" t="s">
        <v>15</v>
      </c>
      <c r="N7" s="34"/>
      <c r="O7" s="33" t="s">
        <v>16</v>
      </c>
      <c r="P7" s="34"/>
      <c r="Q7" s="33" t="s">
        <v>17</v>
      </c>
      <c r="R7" s="34"/>
      <c r="S7" s="33" t="s">
        <v>18</v>
      </c>
      <c r="T7" s="34"/>
      <c r="U7" s="35" t="s">
        <v>19</v>
      </c>
      <c r="V7" s="36"/>
      <c r="W7" s="33" t="s">
        <v>20</v>
      </c>
      <c r="X7" s="34"/>
      <c r="Y7" s="33" t="s">
        <v>21</v>
      </c>
      <c r="Z7" s="34"/>
      <c r="AA7" s="33" t="s">
        <v>22</v>
      </c>
      <c r="AB7" s="34"/>
      <c r="AC7" s="33" t="s">
        <v>23</v>
      </c>
      <c r="AD7" s="34"/>
      <c r="AE7" s="35" t="s">
        <v>24</v>
      </c>
      <c r="AF7" s="36"/>
      <c r="AG7" s="33" t="s">
        <v>25</v>
      </c>
      <c r="AH7" s="34"/>
      <c r="AI7" s="33" t="s">
        <v>26</v>
      </c>
      <c r="AJ7" s="34"/>
      <c r="AK7" s="35" t="s">
        <v>27</v>
      </c>
      <c r="AL7" s="36"/>
      <c r="AM7" s="33" t="s">
        <v>28</v>
      </c>
      <c r="AN7" s="34"/>
      <c r="AO7" s="35" t="s">
        <v>29</v>
      </c>
      <c r="AP7" s="36"/>
      <c r="AQ7" s="35" t="s">
        <v>30</v>
      </c>
      <c r="AR7" s="36"/>
      <c r="AS7" s="35" t="s">
        <v>31</v>
      </c>
      <c r="AT7" s="36"/>
      <c r="AU7" s="33" t="s">
        <v>32</v>
      </c>
      <c r="AV7" s="34"/>
      <c r="AW7" s="35" t="s">
        <v>33</v>
      </c>
      <c r="AX7" s="36"/>
      <c r="AY7" s="33" t="s">
        <v>34</v>
      </c>
      <c r="AZ7" s="34"/>
      <c r="BA7" s="35" t="s">
        <v>35</v>
      </c>
      <c r="BB7" s="36"/>
      <c r="BC7" s="33" t="s">
        <v>36</v>
      </c>
      <c r="BD7" s="34"/>
      <c r="BE7" s="35" t="s">
        <v>37</v>
      </c>
      <c r="BF7" s="36"/>
      <c r="BG7" s="33" t="s">
        <v>38</v>
      </c>
      <c r="BH7" s="34"/>
      <c r="BI7" s="35" t="s">
        <v>39</v>
      </c>
      <c r="BJ7" s="36"/>
      <c r="BK7" s="33" t="s">
        <v>40</v>
      </c>
      <c r="BL7" s="34"/>
      <c r="BM7" s="33" t="s">
        <v>41</v>
      </c>
      <c r="BN7" s="34"/>
      <c r="BO7" s="35" t="s">
        <v>42</v>
      </c>
      <c r="BP7" s="36"/>
      <c r="BQ7" s="33" t="s">
        <v>23</v>
      </c>
      <c r="BR7" s="34"/>
      <c r="BS7" s="33" t="s">
        <v>43</v>
      </c>
      <c r="BT7" s="34"/>
      <c r="BU7" s="33" t="s">
        <v>44</v>
      </c>
      <c r="BV7" s="34"/>
      <c r="BW7" s="33" t="s">
        <v>45</v>
      </c>
      <c r="BX7" s="34"/>
      <c r="BY7" s="35" t="s">
        <v>46</v>
      </c>
      <c r="BZ7" s="36"/>
      <c r="CA7" s="33" t="s">
        <v>47</v>
      </c>
      <c r="CB7" s="34"/>
      <c r="CC7" s="39"/>
      <c r="CD7" s="40"/>
      <c r="CE7" s="41"/>
      <c r="CF7" s="41"/>
    </row>
    <row r="8" spans="1:84" s="2" customFormat="1" ht="51" customHeight="1" x14ac:dyDescent="0.3">
      <c r="A8" s="23"/>
      <c r="B8" s="26"/>
      <c r="C8" s="6" t="s">
        <v>48</v>
      </c>
      <c r="D8" s="6" t="s">
        <v>49</v>
      </c>
      <c r="E8" s="6" t="s">
        <v>48</v>
      </c>
      <c r="F8" s="7" t="s">
        <v>49</v>
      </c>
      <c r="G8" s="7" t="s">
        <v>48</v>
      </c>
      <c r="H8" s="7" t="s">
        <v>49</v>
      </c>
      <c r="I8" s="8" t="s">
        <v>48</v>
      </c>
      <c r="J8" s="7" t="s">
        <v>49</v>
      </c>
      <c r="K8" s="8" t="s">
        <v>48</v>
      </c>
      <c r="L8" s="7" t="s">
        <v>49</v>
      </c>
      <c r="M8" s="6" t="s">
        <v>48</v>
      </c>
      <c r="N8" s="6" t="s">
        <v>49</v>
      </c>
      <c r="O8" s="6" t="s">
        <v>48</v>
      </c>
      <c r="P8" s="6" t="s">
        <v>49</v>
      </c>
      <c r="Q8" s="6" t="s">
        <v>48</v>
      </c>
      <c r="R8" s="6" t="s">
        <v>49</v>
      </c>
      <c r="S8" s="6" t="s">
        <v>48</v>
      </c>
      <c r="T8" s="6" t="s">
        <v>49</v>
      </c>
      <c r="U8" s="6" t="s">
        <v>48</v>
      </c>
      <c r="V8" s="6" t="s">
        <v>49</v>
      </c>
      <c r="W8" s="6" t="s">
        <v>48</v>
      </c>
      <c r="X8" s="6" t="s">
        <v>49</v>
      </c>
      <c r="Y8" s="6" t="s">
        <v>48</v>
      </c>
      <c r="Z8" s="6" t="s">
        <v>49</v>
      </c>
      <c r="AA8" s="6" t="s">
        <v>48</v>
      </c>
      <c r="AB8" s="6" t="s">
        <v>49</v>
      </c>
      <c r="AC8" s="6" t="s">
        <v>48</v>
      </c>
      <c r="AD8" s="6" t="s">
        <v>49</v>
      </c>
      <c r="AE8" s="6" t="s">
        <v>48</v>
      </c>
      <c r="AF8" s="6" t="s">
        <v>49</v>
      </c>
      <c r="AG8" s="6" t="s">
        <v>48</v>
      </c>
      <c r="AH8" s="6" t="s">
        <v>49</v>
      </c>
      <c r="AI8" s="6" t="s">
        <v>48</v>
      </c>
      <c r="AJ8" s="6" t="s">
        <v>49</v>
      </c>
      <c r="AK8" s="6" t="s">
        <v>48</v>
      </c>
      <c r="AL8" s="6" t="s">
        <v>49</v>
      </c>
      <c r="AM8" s="6" t="s">
        <v>48</v>
      </c>
      <c r="AN8" s="6" t="s">
        <v>49</v>
      </c>
      <c r="AO8" s="6" t="s">
        <v>48</v>
      </c>
      <c r="AP8" s="6" t="s">
        <v>49</v>
      </c>
      <c r="AQ8" s="6" t="s">
        <v>48</v>
      </c>
      <c r="AR8" s="6" t="s">
        <v>49</v>
      </c>
      <c r="AS8" s="6" t="s">
        <v>48</v>
      </c>
      <c r="AT8" s="6" t="s">
        <v>49</v>
      </c>
      <c r="AU8" s="6" t="s">
        <v>48</v>
      </c>
      <c r="AV8" s="6" t="s">
        <v>49</v>
      </c>
      <c r="AW8" s="6" t="s">
        <v>48</v>
      </c>
      <c r="AX8" s="6" t="s">
        <v>49</v>
      </c>
      <c r="AY8" s="6" t="s">
        <v>48</v>
      </c>
      <c r="AZ8" s="6" t="s">
        <v>49</v>
      </c>
      <c r="BA8" s="9" t="s">
        <v>48</v>
      </c>
      <c r="BB8" s="9" t="s">
        <v>49</v>
      </c>
      <c r="BC8" s="6" t="s">
        <v>48</v>
      </c>
      <c r="BD8" s="6" t="s">
        <v>49</v>
      </c>
      <c r="BE8" s="6" t="s">
        <v>48</v>
      </c>
      <c r="BF8" s="6" t="s">
        <v>49</v>
      </c>
      <c r="BG8" s="6" t="s">
        <v>48</v>
      </c>
      <c r="BH8" s="6" t="s">
        <v>49</v>
      </c>
      <c r="BI8" s="6" t="s">
        <v>48</v>
      </c>
      <c r="BJ8" s="6" t="s">
        <v>49</v>
      </c>
      <c r="BK8" s="6" t="s">
        <v>48</v>
      </c>
      <c r="BL8" s="6" t="s">
        <v>49</v>
      </c>
      <c r="BM8" s="6" t="s">
        <v>48</v>
      </c>
      <c r="BN8" s="6" t="s">
        <v>49</v>
      </c>
      <c r="BO8" s="9" t="s">
        <v>48</v>
      </c>
      <c r="BP8" s="9" t="s">
        <v>49</v>
      </c>
      <c r="BQ8" s="6" t="s">
        <v>48</v>
      </c>
      <c r="BR8" s="6" t="s">
        <v>49</v>
      </c>
      <c r="BS8" s="6" t="s">
        <v>48</v>
      </c>
      <c r="BT8" s="6" t="s">
        <v>49</v>
      </c>
      <c r="BU8" s="6" t="s">
        <v>48</v>
      </c>
      <c r="BV8" s="6" t="s">
        <v>49</v>
      </c>
      <c r="BW8" s="6" t="s">
        <v>48</v>
      </c>
      <c r="BX8" s="6" t="s">
        <v>49</v>
      </c>
      <c r="BY8" s="6" t="s">
        <v>48</v>
      </c>
      <c r="BZ8" s="6" t="s">
        <v>49</v>
      </c>
      <c r="CA8" s="6" t="s">
        <v>48</v>
      </c>
      <c r="CB8" s="6" t="s">
        <v>49</v>
      </c>
      <c r="CC8" s="6" t="s">
        <v>48</v>
      </c>
      <c r="CD8" s="6" t="s">
        <v>49</v>
      </c>
      <c r="CE8" s="6" t="s">
        <v>48</v>
      </c>
      <c r="CF8" s="6" t="s">
        <v>49</v>
      </c>
    </row>
    <row r="9" spans="1:84" x14ac:dyDescent="0.3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  <c r="X9" s="10">
        <v>24</v>
      </c>
      <c r="Y9" s="10">
        <v>25</v>
      </c>
      <c r="Z9" s="10">
        <v>26</v>
      </c>
      <c r="AA9" s="10">
        <v>27</v>
      </c>
      <c r="AB9" s="10">
        <v>28</v>
      </c>
      <c r="AC9" s="10">
        <v>29</v>
      </c>
      <c r="AD9" s="10">
        <v>30</v>
      </c>
      <c r="AE9" s="10">
        <v>31</v>
      </c>
      <c r="AF9" s="10">
        <v>32</v>
      </c>
      <c r="AG9" s="10">
        <v>33</v>
      </c>
      <c r="AH9" s="10">
        <v>34</v>
      </c>
      <c r="AI9" s="10">
        <v>35</v>
      </c>
      <c r="AJ9" s="10">
        <v>36</v>
      </c>
      <c r="AK9" s="10">
        <v>37</v>
      </c>
      <c r="AL9" s="10">
        <v>38</v>
      </c>
      <c r="AM9" s="10">
        <v>39</v>
      </c>
      <c r="AN9" s="10">
        <v>40</v>
      </c>
      <c r="AO9" s="10">
        <v>41</v>
      </c>
      <c r="AP9" s="10">
        <v>42</v>
      </c>
      <c r="AQ9" s="10">
        <v>43</v>
      </c>
      <c r="AR9" s="10">
        <v>44</v>
      </c>
      <c r="AS9" s="10">
        <v>45</v>
      </c>
      <c r="AT9" s="10">
        <v>46</v>
      </c>
      <c r="AU9" s="10">
        <v>47</v>
      </c>
      <c r="AV9" s="10">
        <v>48</v>
      </c>
      <c r="AW9" s="10">
        <v>49</v>
      </c>
      <c r="AX9" s="10">
        <v>50</v>
      </c>
      <c r="AY9" s="10">
        <v>51</v>
      </c>
      <c r="AZ9" s="10">
        <v>52</v>
      </c>
      <c r="BA9" s="10">
        <v>53</v>
      </c>
      <c r="BB9" s="10">
        <v>54</v>
      </c>
      <c r="BC9" s="10">
        <v>55</v>
      </c>
      <c r="BD9" s="10">
        <v>56</v>
      </c>
      <c r="BE9" s="10">
        <v>57</v>
      </c>
      <c r="BF9" s="10">
        <v>58</v>
      </c>
      <c r="BG9" s="10">
        <v>59</v>
      </c>
      <c r="BH9" s="10">
        <v>60</v>
      </c>
      <c r="BI9" s="10">
        <v>61</v>
      </c>
      <c r="BJ9" s="10">
        <v>62</v>
      </c>
      <c r="BK9" s="10">
        <v>63</v>
      </c>
      <c r="BL9" s="10">
        <v>64</v>
      </c>
      <c r="BM9" s="10">
        <v>65</v>
      </c>
      <c r="BN9" s="10">
        <v>66</v>
      </c>
      <c r="BO9" s="10">
        <v>67</v>
      </c>
      <c r="BP9" s="10">
        <v>68</v>
      </c>
      <c r="BQ9" s="10">
        <v>69</v>
      </c>
      <c r="BR9" s="10">
        <v>70</v>
      </c>
      <c r="BS9" s="10">
        <v>71</v>
      </c>
      <c r="BT9" s="10">
        <v>72</v>
      </c>
      <c r="BU9" s="10">
        <v>73</v>
      </c>
      <c r="BV9" s="10">
        <v>74</v>
      </c>
      <c r="BW9" s="10">
        <v>75</v>
      </c>
      <c r="BX9" s="10">
        <v>76</v>
      </c>
      <c r="BY9" s="10">
        <v>77</v>
      </c>
      <c r="BZ9" s="10">
        <v>78</v>
      </c>
      <c r="CA9" s="10">
        <v>79</v>
      </c>
      <c r="CB9" s="10">
        <v>80</v>
      </c>
      <c r="CC9" s="10">
        <v>81</v>
      </c>
      <c r="CD9" s="10">
        <v>82</v>
      </c>
      <c r="CE9" s="10">
        <v>83</v>
      </c>
      <c r="CF9" s="10">
        <v>84</v>
      </c>
    </row>
    <row r="10" spans="1:84" s="17" customFormat="1" ht="12" x14ac:dyDescent="0.25">
      <c r="A10" s="12">
        <v>1</v>
      </c>
      <c r="B10" s="13">
        <v>46024</v>
      </c>
      <c r="C10" s="14">
        <v>20953211.162269998</v>
      </c>
      <c r="D10" s="14">
        <v>8590382.798539998</v>
      </c>
      <c r="E10" s="14">
        <v>26794960.166689999</v>
      </c>
      <c r="F10" s="14"/>
      <c r="G10" s="14">
        <v>145110799.61001</v>
      </c>
      <c r="H10" s="14">
        <v>0</v>
      </c>
      <c r="I10" s="14">
        <v>0</v>
      </c>
      <c r="J10" s="14">
        <v>0</v>
      </c>
      <c r="K10" s="14">
        <v>73000000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2147595.6996500003</v>
      </c>
      <c r="T10" s="14">
        <v>2147595.6996500003</v>
      </c>
      <c r="U10" s="14">
        <v>70006887.837789997</v>
      </c>
      <c r="V10" s="14"/>
      <c r="W10" s="14">
        <v>197999678.80081999</v>
      </c>
      <c r="X10" s="14">
        <v>10737978.49818</v>
      </c>
      <c r="Y10" s="14">
        <v>28754738.898679007</v>
      </c>
      <c r="Z10" s="14">
        <v>5035340.875296005</v>
      </c>
      <c r="AA10" s="14">
        <v>64814862.226722009</v>
      </c>
      <c r="AB10" s="14">
        <v>7089900.9160400024</v>
      </c>
      <c r="AC10" s="14">
        <v>510239.86796</v>
      </c>
      <c r="AD10" s="14">
        <v>509536.79674999998</v>
      </c>
      <c r="AE10" s="14">
        <v>11950072.16028</v>
      </c>
      <c r="AF10" s="14">
        <v>460739.13048000098</v>
      </c>
      <c r="AG10" s="14">
        <v>10714895.47308</v>
      </c>
      <c r="AH10" s="14">
        <v>473473.07973000023</v>
      </c>
      <c r="AI10" s="14">
        <v>0</v>
      </c>
      <c r="AJ10" s="14">
        <v>0</v>
      </c>
      <c r="AK10" s="14">
        <v>0</v>
      </c>
      <c r="AL10" s="14">
        <v>0</v>
      </c>
      <c r="AM10" s="14">
        <v>5.7782399999999994</v>
      </c>
      <c r="AN10" s="14">
        <v>0</v>
      </c>
      <c r="AO10" s="14">
        <v>0</v>
      </c>
      <c r="AP10" s="14">
        <v>0</v>
      </c>
      <c r="AQ10" s="14">
        <v>80414.815394999998</v>
      </c>
      <c r="AR10" s="14">
        <v>3.1832314562052488E-12</v>
      </c>
      <c r="AS10" s="14">
        <v>45957.983091000002</v>
      </c>
      <c r="AT10" s="14">
        <v>44463.021948000001</v>
      </c>
      <c r="AU10" s="14">
        <v>1681800.3584299998</v>
      </c>
      <c r="AV10" s="14">
        <v>143693.0668599999</v>
      </c>
      <c r="AW10" s="14">
        <v>0</v>
      </c>
      <c r="AX10" s="14">
        <v>0</v>
      </c>
      <c r="AY10" s="14">
        <v>2028454.7588000002</v>
      </c>
      <c r="AZ10" s="14">
        <v>95686.368050000165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120581442.32068001</v>
      </c>
      <c r="BH10" s="14">
        <v>13852833.25516</v>
      </c>
      <c r="BI10" s="14">
        <v>280863.861195</v>
      </c>
      <c r="BJ10" s="14">
        <v>0.13341000000946224</v>
      </c>
      <c r="BK10" s="14">
        <v>2144349.06274</v>
      </c>
      <c r="BL10" s="14">
        <v>72165.194860000047</v>
      </c>
      <c r="BM10" s="14">
        <v>8719.110775000001</v>
      </c>
      <c r="BN10" s="14">
        <v>2770.8475700000008</v>
      </c>
      <c r="BO10" s="15">
        <v>200122.72372000001</v>
      </c>
      <c r="BP10" s="14">
        <v>0</v>
      </c>
      <c r="BQ10" s="14">
        <v>31708616.280230004</v>
      </c>
      <c r="BR10" s="14">
        <v>31708479.633410003</v>
      </c>
      <c r="BS10" s="14">
        <v>1743429.0426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1363392.6639200002</v>
      </c>
      <c r="BZ10" s="14">
        <v>150407.07366000011</v>
      </c>
      <c r="CA10" s="14">
        <v>37449492.745180003</v>
      </c>
      <c r="CB10" s="14">
        <v>31933822.882909998</v>
      </c>
      <c r="CC10" s="14">
        <v>83131949.575499997</v>
      </c>
      <c r="CD10" s="14">
        <v>3463208.31379</v>
      </c>
      <c r="CE10" s="16">
        <f>ROUND(W10/CC10*100,4)</f>
        <v>238.17519999999999</v>
      </c>
      <c r="CF10" s="16">
        <f>ROUND(X10/CD10*100,4)</f>
        <v>310.05869999999999</v>
      </c>
    </row>
    <row r="11" spans="1:84" ht="15" customHeight="1" x14ac:dyDescent="0.3">
      <c r="A11" s="12">
        <f>A10+1</f>
        <v>2</v>
      </c>
      <c r="B11" s="13">
        <v>46025</v>
      </c>
      <c r="C11" s="14">
        <v>19211644.569889996</v>
      </c>
      <c r="D11" s="14">
        <v>8163636.4786599968</v>
      </c>
      <c r="E11" s="14">
        <v>26972145.594220001</v>
      </c>
      <c r="F11" s="14"/>
      <c r="G11" s="14">
        <v>145080784.66150999</v>
      </c>
      <c r="H11" s="14">
        <v>0</v>
      </c>
      <c r="I11" s="14">
        <v>0</v>
      </c>
      <c r="J11" s="14">
        <v>0</v>
      </c>
      <c r="K11" s="14">
        <v>74500000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2040909.1196600001</v>
      </c>
      <c r="T11" s="14">
        <v>2040909.1196600001</v>
      </c>
      <c r="U11" s="14">
        <v>70006887.837789997</v>
      </c>
      <c r="V11" s="18"/>
      <c r="W11" s="14">
        <v>197798596.10749999</v>
      </c>
      <c r="X11" s="14">
        <v>10204545.59833</v>
      </c>
      <c r="Y11" s="14">
        <v>28553793.974621005</v>
      </c>
      <c r="Z11" s="14">
        <v>5008899.8943920024</v>
      </c>
      <c r="AA11" s="14">
        <v>64748714.473630004</v>
      </c>
      <c r="AB11" s="14">
        <v>7033040.0070839999</v>
      </c>
      <c r="AC11" s="14">
        <v>488427.10596000002</v>
      </c>
      <c r="AD11" s="14">
        <v>487726.05891000002</v>
      </c>
      <c r="AE11" s="14">
        <v>11095398.890791999</v>
      </c>
      <c r="AF11" s="14">
        <v>458651.53587199957</v>
      </c>
      <c r="AG11" s="14">
        <v>10684653.502189999</v>
      </c>
      <c r="AH11" s="14">
        <v>482112.24727999873</v>
      </c>
      <c r="AI11" s="14">
        <v>0</v>
      </c>
      <c r="AJ11" s="14">
        <v>0</v>
      </c>
      <c r="AK11" s="14">
        <v>0</v>
      </c>
      <c r="AL11" s="14">
        <v>0</v>
      </c>
      <c r="AM11" s="14">
        <v>5.7782399999999994</v>
      </c>
      <c r="AN11" s="14">
        <v>0</v>
      </c>
      <c r="AO11" s="14">
        <v>0</v>
      </c>
      <c r="AP11" s="14">
        <v>0</v>
      </c>
      <c r="AQ11" s="14">
        <v>95985.402100000021</v>
      </c>
      <c r="AR11" s="14">
        <v>5.6843418860808015E-12</v>
      </c>
      <c r="AS11" s="14">
        <v>70563.708677999995</v>
      </c>
      <c r="AT11" s="14">
        <v>44270.800832999994</v>
      </c>
      <c r="AU11" s="14">
        <v>2305968.1890500002</v>
      </c>
      <c r="AV11" s="14">
        <v>140258.16942000017</v>
      </c>
      <c r="AW11" s="14">
        <v>1707782.0839800001</v>
      </c>
      <c r="AX11" s="14">
        <v>307766.80462000001</v>
      </c>
      <c r="AY11" s="14">
        <v>2416255.2754899999</v>
      </c>
      <c r="AZ11" s="14">
        <v>153879.62901999988</v>
      </c>
      <c r="BA11" s="14">
        <v>0</v>
      </c>
      <c r="BB11" s="14">
        <v>0</v>
      </c>
      <c r="BC11" s="18"/>
      <c r="BD11" s="18"/>
      <c r="BE11" s="14">
        <v>0</v>
      </c>
      <c r="BF11" s="14">
        <v>0</v>
      </c>
      <c r="BG11" s="14">
        <v>122167548.38473</v>
      </c>
      <c r="BH11" s="14">
        <v>14116605.14745</v>
      </c>
      <c r="BI11" s="14">
        <v>282060.03275000001</v>
      </c>
      <c r="BJ11" s="14">
        <v>2.0018600000039442</v>
      </c>
      <c r="BK11" s="14">
        <v>2270707.243245</v>
      </c>
      <c r="BL11" s="14">
        <v>94375.521529999911</v>
      </c>
      <c r="BM11" s="14">
        <v>139481.93166</v>
      </c>
      <c r="BN11" s="14">
        <v>73915.697305000009</v>
      </c>
      <c r="BO11" s="15">
        <v>199257.55955999999</v>
      </c>
      <c r="BP11" s="14">
        <v>0</v>
      </c>
      <c r="BQ11" s="14">
        <v>31139307.887320001</v>
      </c>
      <c r="BR11" s="14">
        <v>30739185.191410001</v>
      </c>
      <c r="BS11" s="14">
        <v>1743530.5185</v>
      </c>
      <c r="BT11" s="14">
        <v>0</v>
      </c>
      <c r="BU11" s="14">
        <v>0</v>
      </c>
      <c r="BV11" s="14">
        <v>0</v>
      </c>
      <c r="BW11" s="14">
        <v>1705018.9776999999</v>
      </c>
      <c r="BX11" s="14">
        <v>1704566.6725999999</v>
      </c>
      <c r="BY11" s="14">
        <v>1999447.2009399999</v>
      </c>
      <c r="BZ11" s="14">
        <v>163581.6198399998</v>
      </c>
      <c r="CA11" s="14">
        <v>39478811.351680003</v>
      </c>
      <c r="CB11" s="14">
        <v>32775626.704550002</v>
      </c>
      <c r="CC11" s="14">
        <v>82688737.033050001</v>
      </c>
      <c r="CD11" s="14">
        <v>3529151.2868599999</v>
      </c>
      <c r="CE11" s="16">
        <f t="shared" ref="CE11:CF26" si="0">ROUND(W11/CC11*100,4)</f>
        <v>239.20859999999999</v>
      </c>
      <c r="CF11" s="16">
        <f t="shared" si="0"/>
        <v>289.15010000000001</v>
      </c>
    </row>
    <row r="12" spans="1:84" ht="15" customHeight="1" x14ac:dyDescent="0.3">
      <c r="A12" s="12">
        <f t="shared" ref="A12:A32" si="1">A11+1</f>
        <v>3</v>
      </c>
      <c r="B12" s="13">
        <v>46028</v>
      </c>
      <c r="C12" s="14">
        <v>19098381.092080001</v>
      </c>
      <c r="D12" s="14">
        <v>7677685.3018500004</v>
      </c>
      <c r="E12" s="14">
        <v>34260777.711929999</v>
      </c>
      <c r="F12" s="14"/>
      <c r="G12" s="14">
        <v>145261590.40641999</v>
      </c>
      <c r="H12" s="14">
        <v>0</v>
      </c>
      <c r="I12" s="14">
        <v>0</v>
      </c>
      <c r="J12" s="14">
        <v>0</v>
      </c>
      <c r="K12" s="14">
        <v>72000000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1919421.3254599997</v>
      </c>
      <c r="T12" s="14">
        <v>1919421.3254599997</v>
      </c>
      <c r="U12" s="14">
        <v>70006887.837789997</v>
      </c>
      <c r="V12" s="18"/>
      <c r="W12" s="14">
        <v>202533282.6981</v>
      </c>
      <c r="X12" s="14">
        <v>9597106.6273100004</v>
      </c>
      <c r="Y12" s="14">
        <v>29990511.579861</v>
      </c>
      <c r="Z12" s="14">
        <v>5109066.0948589975</v>
      </c>
      <c r="AA12" s="14">
        <v>66065949.803493999</v>
      </c>
      <c r="AB12" s="14">
        <v>7048134.2844299925</v>
      </c>
      <c r="AC12" s="14">
        <v>475969.34020999999</v>
      </c>
      <c r="AD12" s="14">
        <v>475270.32328000001</v>
      </c>
      <c r="AE12" s="14">
        <v>6976926.2433100007</v>
      </c>
      <c r="AF12" s="14">
        <v>459388.45518000075</v>
      </c>
      <c r="AG12" s="14">
        <v>10293595.58506</v>
      </c>
      <c r="AH12" s="14">
        <v>468887.08196999982</v>
      </c>
      <c r="AI12" s="14">
        <v>0</v>
      </c>
      <c r="AJ12" s="14">
        <v>0</v>
      </c>
      <c r="AK12" s="14">
        <v>0</v>
      </c>
      <c r="AL12" s="14">
        <v>0</v>
      </c>
      <c r="AM12" s="14">
        <v>5.7782399999999994</v>
      </c>
      <c r="AN12" s="14">
        <v>0</v>
      </c>
      <c r="AO12" s="14">
        <v>0</v>
      </c>
      <c r="AP12" s="14">
        <v>0</v>
      </c>
      <c r="AQ12" s="14">
        <v>107848.56100000002</v>
      </c>
      <c r="AR12" s="14">
        <v>5.6843418860808015E-12</v>
      </c>
      <c r="AS12" s="14">
        <v>27408.270476999998</v>
      </c>
      <c r="AT12" s="14">
        <v>1.0151999998925021E-2</v>
      </c>
      <c r="AU12" s="14">
        <v>2185786.3608300001</v>
      </c>
      <c r="AV12" s="14">
        <v>193898.55247000023</v>
      </c>
      <c r="AW12" s="14">
        <v>1329141.2035099999</v>
      </c>
      <c r="AX12" s="14">
        <v>1250030.7978300001</v>
      </c>
      <c r="AY12" s="14">
        <v>2810323.2839299999</v>
      </c>
      <c r="AZ12" s="14">
        <v>131585.9347000001</v>
      </c>
      <c r="BA12" s="14">
        <v>0</v>
      </c>
      <c r="BB12" s="14">
        <v>0</v>
      </c>
      <c r="BC12" s="18"/>
      <c r="BD12" s="18"/>
      <c r="BE12" s="14">
        <v>0</v>
      </c>
      <c r="BF12" s="14">
        <v>0</v>
      </c>
      <c r="BG12" s="14">
        <v>120263466.00992</v>
      </c>
      <c r="BH12" s="14">
        <v>15136261.534879999</v>
      </c>
      <c r="BI12" s="14">
        <v>275917.91324999998</v>
      </c>
      <c r="BJ12" s="14">
        <v>2.0033599999733269</v>
      </c>
      <c r="BK12" s="14">
        <v>2174991.4865100002</v>
      </c>
      <c r="BL12" s="14">
        <v>103045.38491999998</v>
      </c>
      <c r="BM12" s="14">
        <v>142915.01697</v>
      </c>
      <c r="BN12" s="14">
        <v>74133.219620000003</v>
      </c>
      <c r="BO12" s="15">
        <v>199843.94334999999</v>
      </c>
      <c r="BP12" s="14">
        <v>0</v>
      </c>
      <c r="BQ12" s="14">
        <v>32660059.885609999</v>
      </c>
      <c r="BR12" s="14">
        <v>32659937.140900001</v>
      </c>
      <c r="BS12" s="14">
        <v>1743564.5907000001</v>
      </c>
      <c r="BT12" s="14">
        <v>0</v>
      </c>
      <c r="BU12" s="14">
        <v>0</v>
      </c>
      <c r="BV12" s="14">
        <v>0</v>
      </c>
      <c r="BW12" s="14">
        <v>1327183.0738900001</v>
      </c>
      <c r="BX12" s="14">
        <v>1324532.7666200001</v>
      </c>
      <c r="BY12" s="14">
        <v>1830735.2718499999</v>
      </c>
      <c r="BZ12" s="14">
        <v>157009.85112999982</v>
      </c>
      <c r="CA12" s="14">
        <v>40355211.182130001</v>
      </c>
      <c r="CB12" s="14">
        <v>34318660.366559997</v>
      </c>
      <c r="CC12" s="14">
        <v>79908254.827790007</v>
      </c>
      <c r="CD12" s="14">
        <v>3784065.3837199998</v>
      </c>
      <c r="CE12" s="16">
        <f t="shared" si="0"/>
        <v>253.4573</v>
      </c>
      <c r="CF12" s="16">
        <f t="shared" si="0"/>
        <v>253.6189</v>
      </c>
    </row>
    <row r="13" spans="1:84" ht="15" customHeight="1" x14ac:dyDescent="0.3">
      <c r="A13" s="12">
        <f t="shared" si="1"/>
        <v>4</v>
      </c>
      <c r="B13" s="13">
        <v>46029</v>
      </c>
      <c r="C13" s="14">
        <v>17490398.265719999</v>
      </c>
      <c r="D13" s="14">
        <v>7162694.7953899987</v>
      </c>
      <c r="E13" s="14">
        <v>27506184.669009998</v>
      </c>
      <c r="F13" s="14"/>
      <c r="G13" s="14">
        <v>145367566.37943</v>
      </c>
      <c r="H13" s="14">
        <v>-1.4901161193847656E-8</v>
      </c>
      <c r="I13" s="14">
        <v>0</v>
      </c>
      <c r="J13" s="14">
        <v>0</v>
      </c>
      <c r="K13" s="14">
        <v>78000000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1790673.69884</v>
      </c>
      <c r="T13" s="14">
        <v>1790673.69884</v>
      </c>
      <c r="U13" s="14">
        <v>70006887.837789997</v>
      </c>
      <c r="V13" s="18"/>
      <c r="W13" s="14">
        <v>200147935.17522001</v>
      </c>
      <c r="X13" s="14">
        <v>8953368.4942400008</v>
      </c>
      <c r="Y13" s="14">
        <v>29691796.524410002</v>
      </c>
      <c r="Z13" s="14">
        <v>5118932.2357139997</v>
      </c>
      <c r="AA13" s="14">
        <v>65955871.536960013</v>
      </c>
      <c r="AB13" s="14">
        <v>6847757.0470040068</v>
      </c>
      <c r="AC13" s="14">
        <v>531809.76514000003</v>
      </c>
      <c r="AD13" s="14">
        <v>531112.02081999998</v>
      </c>
      <c r="AE13" s="14">
        <v>5148832.0917740008</v>
      </c>
      <c r="AF13" s="14">
        <v>459666.34078400047</v>
      </c>
      <c r="AG13" s="14">
        <v>10321991.36132</v>
      </c>
      <c r="AH13" s="14">
        <v>473822.68992000015</v>
      </c>
      <c r="AI13" s="14">
        <v>0</v>
      </c>
      <c r="AJ13" s="14">
        <v>0</v>
      </c>
      <c r="AK13" s="14">
        <v>0</v>
      </c>
      <c r="AL13" s="14">
        <v>0</v>
      </c>
      <c r="AM13" s="14">
        <v>5.7782399999999994</v>
      </c>
      <c r="AN13" s="14">
        <v>0</v>
      </c>
      <c r="AO13" s="14">
        <v>0</v>
      </c>
      <c r="AP13" s="14">
        <v>0</v>
      </c>
      <c r="AQ13" s="14">
        <v>136411.68955849999</v>
      </c>
      <c r="AR13" s="14">
        <v>0</v>
      </c>
      <c r="AS13" s="14">
        <v>27408.260324999999</v>
      </c>
      <c r="AT13" s="14">
        <v>0</v>
      </c>
      <c r="AU13" s="14">
        <v>2284926.50985</v>
      </c>
      <c r="AV13" s="14">
        <v>310393.62009999994</v>
      </c>
      <c r="AW13" s="14">
        <v>2047792.26523</v>
      </c>
      <c r="AX13" s="14">
        <v>1618394.48435</v>
      </c>
      <c r="AY13" s="14">
        <v>3010925.6165900002</v>
      </c>
      <c r="AZ13" s="14">
        <v>136521.84300000034</v>
      </c>
      <c r="BA13" s="14">
        <v>0</v>
      </c>
      <c r="BB13" s="14">
        <v>0</v>
      </c>
      <c r="BC13" s="18"/>
      <c r="BD13" s="18"/>
      <c r="BE13" s="14">
        <v>0</v>
      </c>
      <c r="BF13" s="14">
        <v>0</v>
      </c>
      <c r="BG13" s="14">
        <v>119157771.3994</v>
      </c>
      <c r="BH13" s="14">
        <v>15496600.2817</v>
      </c>
      <c r="BI13" s="14">
        <v>272343.86329999997</v>
      </c>
      <c r="BJ13" s="14">
        <v>2.0012799999676645</v>
      </c>
      <c r="BK13" s="14">
        <v>2135503.4699349999</v>
      </c>
      <c r="BL13" s="14">
        <v>134808.88688000001</v>
      </c>
      <c r="BM13" s="14">
        <v>143136.92128499999</v>
      </c>
      <c r="BN13" s="14">
        <v>74355.123934999996</v>
      </c>
      <c r="BO13" s="15">
        <v>200442.13987000001</v>
      </c>
      <c r="BP13" s="14">
        <v>0</v>
      </c>
      <c r="BQ13" s="14">
        <v>31046861.728719994</v>
      </c>
      <c r="BR13" s="14">
        <v>31046739.295069996</v>
      </c>
      <c r="BS13" s="14">
        <v>2405768.81905</v>
      </c>
      <c r="BT13" s="14">
        <v>0</v>
      </c>
      <c r="BU13" s="14">
        <v>0</v>
      </c>
      <c r="BV13" s="14">
        <v>0</v>
      </c>
      <c r="BW13" s="14">
        <v>1830849.0748999999</v>
      </c>
      <c r="BX13" s="14">
        <v>1828196.0774399999</v>
      </c>
      <c r="BY13" s="14">
        <v>3314096.9583999999</v>
      </c>
      <c r="BZ13" s="14">
        <v>1845561.7176399999</v>
      </c>
      <c r="CA13" s="14">
        <v>41349002.97546</v>
      </c>
      <c r="CB13" s="14">
        <v>34929663.102250002</v>
      </c>
      <c r="CC13" s="14">
        <v>77808768.423940003</v>
      </c>
      <c r="CD13" s="14">
        <v>3874150.0704299998</v>
      </c>
      <c r="CE13" s="16">
        <f t="shared" si="0"/>
        <v>257.23059999999998</v>
      </c>
      <c r="CF13" s="16">
        <f t="shared" si="0"/>
        <v>231.1054</v>
      </c>
    </row>
    <row r="14" spans="1:84" ht="15" customHeight="1" x14ac:dyDescent="0.3">
      <c r="A14" s="12">
        <f t="shared" si="1"/>
        <v>5</v>
      </c>
      <c r="B14" s="13">
        <v>46030</v>
      </c>
      <c r="C14" s="14">
        <v>16685292.741040001</v>
      </c>
      <c r="D14" s="14">
        <v>6490776.4325500019</v>
      </c>
      <c r="E14" s="14">
        <v>27849602.327509999</v>
      </c>
      <c r="F14" s="14"/>
      <c r="G14" s="14">
        <v>147349728.31883001</v>
      </c>
      <c r="H14" s="14">
        <v>1.4901161193847656E-8</v>
      </c>
      <c r="I14" s="14">
        <v>0</v>
      </c>
      <c r="J14" s="14">
        <v>0</v>
      </c>
      <c r="K14" s="14">
        <v>70000000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1622694.1081399999</v>
      </c>
      <c r="T14" s="14">
        <v>1622694.1081399999</v>
      </c>
      <c r="U14" s="14">
        <v>70006887.837789997</v>
      </c>
      <c r="V14" s="18"/>
      <c r="W14" s="14">
        <v>193500429.65773001</v>
      </c>
      <c r="X14" s="14">
        <v>8113470.5406900002</v>
      </c>
      <c r="Y14" s="14">
        <v>29696096.730204999</v>
      </c>
      <c r="Z14" s="14">
        <v>5089680.3564129975</v>
      </c>
      <c r="AA14" s="14">
        <v>64403078.257884003</v>
      </c>
      <c r="AB14" s="14">
        <v>6713965.9135619979</v>
      </c>
      <c r="AC14" s="14">
        <v>526862.55932</v>
      </c>
      <c r="AD14" s="14">
        <v>526166.34727999999</v>
      </c>
      <c r="AE14" s="14">
        <v>3292303.4985319995</v>
      </c>
      <c r="AF14" s="14">
        <v>462007.95821199962</v>
      </c>
      <c r="AG14" s="14">
        <v>10451175.269409999</v>
      </c>
      <c r="AH14" s="14">
        <v>469481.22233999876</v>
      </c>
      <c r="AI14" s="14">
        <v>0</v>
      </c>
      <c r="AJ14" s="14">
        <v>0</v>
      </c>
      <c r="AK14" s="14">
        <v>0</v>
      </c>
      <c r="AL14" s="14">
        <v>0</v>
      </c>
      <c r="AM14" s="14">
        <v>5.7782399999999994</v>
      </c>
      <c r="AN14" s="14">
        <v>0</v>
      </c>
      <c r="AO14" s="14">
        <v>0</v>
      </c>
      <c r="AP14" s="14">
        <v>0</v>
      </c>
      <c r="AQ14" s="14">
        <v>138034.97440500002</v>
      </c>
      <c r="AR14" s="14">
        <v>0</v>
      </c>
      <c r="AS14" s="14">
        <v>27408.260324999999</v>
      </c>
      <c r="AT14" s="14">
        <v>0</v>
      </c>
      <c r="AU14" s="14">
        <v>2094198.21321</v>
      </c>
      <c r="AV14" s="14">
        <v>92196.398709999863</v>
      </c>
      <c r="AW14" s="14">
        <v>2402452.5789200002</v>
      </c>
      <c r="AX14" s="14">
        <v>1758753.7092500003</v>
      </c>
      <c r="AY14" s="14">
        <v>2397222.3801199999</v>
      </c>
      <c r="AZ14" s="14">
        <v>138663.7195799998</v>
      </c>
      <c r="BA14" s="14">
        <v>0</v>
      </c>
      <c r="BB14" s="14">
        <v>0</v>
      </c>
      <c r="BC14" s="18"/>
      <c r="BD14" s="18"/>
      <c r="BE14" s="14">
        <v>0</v>
      </c>
      <c r="BF14" s="14">
        <v>0</v>
      </c>
      <c r="BG14" s="14">
        <v>115428838.50057</v>
      </c>
      <c r="BH14" s="14">
        <v>15250915.62535</v>
      </c>
      <c r="BI14" s="14">
        <v>272722.28946</v>
      </c>
      <c r="BJ14" s="14">
        <v>2.0125099999859231</v>
      </c>
      <c r="BK14" s="14">
        <v>2104873.2135749995</v>
      </c>
      <c r="BL14" s="14">
        <v>129862.56820499951</v>
      </c>
      <c r="BM14" s="14">
        <v>143386.87039000003</v>
      </c>
      <c r="BN14" s="14">
        <v>74605.073040000032</v>
      </c>
      <c r="BO14" s="15">
        <v>201115.93784</v>
      </c>
      <c r="BP14" s="14">
        <v>0</v>
      </c>
      <c r="BQ14" s="14">
        <v>31676369.543990001</v>
      </c>
      <c r="BR14" s="14">
        <v>31676247.12534</v>
      </c>
      <c r="BS14" s="14">
        <v>2405802.1505499999</v>
      </c>
      <c r="BT14" s="14">
        <v>0</v>
      </c>
      <c r="BU14" s="14">
        <v>0</v>
      </c>
      <c r="BV14" s="14">
        <v>0</v>
      </c>
      <c r="BW14" s="14">
        <v>2184949.08495</v>
      </c>
      <c r="BX14" s="14">
        <v>2183135.0819700002</v>
      </c>
      <c r="BY14" s="14">
        <v>3444274.2472700002</v>
      </c>
      <c r="BZ14" s="14">
        <v>1829815.5946600002</v>
      </c>
      <c r="CA14" s="14">
        <v>42433493.338030003</v>
      </c>
      <c r="CB14" s="14">
        <v>35893667.455729999</v>
      </c>
      <c r="CC14" s="14">
        <v>72995345.162540004</v>
      </c>
      <c r="CD14" s="14">
        <v>3812728.9063400002</v>
      </c>
      <c r="CE14" s="16">
        <f t="shared" si="0"/>
        <v>265.08600000000001</v>
      </c>
      <c r="CF14" s="16">
        <f t="shared" si="0"/>
        <v>212.7996</v>
      </c>
    </row>
    <row r="15" spans="1:84" ht="15" customHeight="1" x14ac:dyDescent="0.3">
      <c r="A15" s="12">
        <f t="shared" si="1"/>
        <v>6</v>
      </c>
      <c r="B15" s="13">
        <v>46031</v>
      </c>
      <c r="C15" s="14">
        <v>16053687.57048</v>
      </c>
      <c r="D15" s="14">
        <v>5707408.0943900011</v>
      </c>
      <c r="E15" s="14">
        <v>28097113.541609999</v>
      </c>
      <c r="F15" s="14"/>
      <c r="G15" s="14">
        <v>147446916.38321</v>
      </c>
      <c r="H15" s="14">
        <v>0</v>
      </c>
      <c r="I15" s="14">
        <v>0</v>
      </c>
      <c r="J15" s="14">
        <v>0</v>
      </c>
      <c r="K15" s="14">
        <v>68000000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1426852.02361</v>
      </c>
      <c r="T15" s="14">
        <v>1426852.02361</v>
      </c>
      <c r="U15" s="14">
        <v>70006887.837789997</v>
      </c>
      <c r="V15" s="18"/>
      <c r="W15" s="14">
        <v>191017681.68110999</v>
      </c>
      <c r="X15" s="14">
        <v>7134260.1179900002</v>
      </c>
      <c r="Y15" s="14">
        <v>29719062.455986999</v>
      </c>
      <c r="Z15" s="14">
        <v>5086362.1242799973</v>
      </c>
      <c r="AA15" s="14">
        <v>63919835.687036008</v>
      </c>
      <c r="AB15" s="14">
        <v>6519138.3996200003</v>
      </c>
      <c r="AC15" s="14">
        <v>519452.37462000002</v>
      </c>
      <c r="AD15" s="14">
        <v>518758.98228</v>
      </c>
      <c r="AE15" s="14">
        <v>2038364.279716</v>
      </c>
      <c r="AF15" s="14">
        <v>463354.27911600005</v>
      </c>
      <c r="AG15" s="14">
        <v>10490409.030400001</v>
      </c>
      <c r="AH15" s="14">
        <v>474071.78590999974</v>
      </c>
      <c r="AI15" s="14">
        <v>0</v>
      </c>
      <c r="AJ15" s="14">
        <v>0</v>
      </c>
      <c r="AK15" s="14">
        <v>0</v>
      </c>
      <c r="AL15" s="14">
        <v>0</v>
      </c>
      <c r="AM15" s="14">
        <v>5.7782399999999994</v>
      </c>
      <c r="AN15" s="14">
        <v>0</v>
      </c>
      <c r="AO15" s="14">
        <v>0</v>
      </c>
      <c r="AP15" s="14">
        <v>0</v>
      </c>
      <c r="AQ15" s="14">
        <v>139869.14400650002</v>
      </c>
      <c r="AR15" s="14">
        <v>0</v>
      </c>
      <c r="AS15" s="14">
        <v>27408.260324999999</v>
      </c>
      <c r="AT15" s="14">
        <v>0</v>
      </c>
      <c r="AU15" s="14">
        <v>2189737.0745600001</v>
      </c>
      <c r="AV15" s="14">
        <v>189036.02491000015</v>
      </c>
      <c r="AW15" s="14">
        <v>1209495.1676700001</v>
      </c>
      <c r="AX15" s="14">
        <v>1022186.0177800001</v>
      </c>
      <c r="AY15" s="14">
        <v>2986943.1549899997</v>
      </c>
      <c r="AZ15" s="14">
        <v>197939.57415999984</v>
      </c>
      <c r="BA15" s="14">
        <v>0</v>
      </c>
      <c r="BB15" s="14">
        <v>0</v>
      </c>
      <c r="BC15" s="18"/>
      <c r="BD15" s="18"/>
      <c r="BE15" s="14">
        <v>0</v>
      </c>
      <c r="BF15" s="14">
        <v>0</v>
      </c>
      <c r="BG15" s="14">
        <v>113240582.40755001</v>
      </c>
      <c r="BH15" s="14">
        <v>14470847.188060001</v>
      </c>
      <c r="BI15" s="14">
        <v>272640.00262499996</v>
      </c>
      <c r="BJ15" s="14">
        <v>2.0175999999773921</v>
      </c>
      <c r="BK15" s="14">
        <v>2074263.48988</v>
      </c>
      <c r="BL15" s="14">
        <v>107231.62853500021</v>
      </c>
      <c r="BM15" s="14">
        <v>143653.47107999999</v>
      </c>
      <c r="BN15" s="14">
        <v>74871.673729999995</v>
      </c>
      <c r="BO15" s="15">
        <v>201834.62418000001</v>
      </c>
      <c r="BP15" s="14">
        <v>0</v>
      </c>
      <c r="BQ15" s="14">
        <v>32585441.162299998</v>
      </c>
      <c r="BR15" s="14">
        <v>32585318.758649997</v>
      </c>
      <c r="BS15" s="14">
        <v>2405836.2227500002</v>
      </c>
      <c r="BT15" s="14">
        <v>0</v>
      </c>
      <c r="BU15" s="14">
        <v>0</v>
      </c>
      <c r="BV15" s="14">
        <v>0</v>
      </c>
      <c r="BW15" s="14">
        <v>1205352.90393</v>
      </c>
      <c r="BX15" s="14">
        <v>1204875.68386</v>
      </c>
      <c r="BY15" s="14">
        <v>3902967.8126000003</v>
      </c>
      <c r="BZ15" s="14">
        <v>2249332.1833799998</v>
      </c>
      <c r="CA15" s="14">
        <v>42791989.689350002</v>
      </c>
      <c r="CB15" s="14">
        <v>36221631.945759997</v>
      </c>
      <c r="CC15" s="14">
        <v>70448592.718199998</v>
      </c>
      <c r="CD15" s="14">
        <v>3617711.7970199999</v>
      </c>
      <c r="CE15" s="16">
        <f t="shared" si="0"/>
        <v>271.14479999999998</v>
      </c>
      <c r="CF15" s="16">
        <f t="shared" si="0"/>
        <v>197.2037</v>
      </c>
    </row>
    <row r="16" spans="1:84" ht="15" customHeight="1" x14ac:dyDescent="0.3">
      <c r="A16" s="12">
        <f t="shared" si="1"/>
        <v>7</v>
      </c>
      <c r="B16" s="13">
        <v>46032</v>
      </c>
      <c r="C16" s="14">
        <v>13833436.553199999</v>
      </c>
      <c r="D16" s="14">
        <v>4564308.9138099998</v>
      </c>
      <c r="E16" s="14">
        <v>28741197.448740002</v>
      </c>
      <c r="F16" s="14"/>
      <c r="G16" s="14">
        <v>147589924.41802999</v>
      </c>
      <c r="H16" s="14">
        <v>0</v>
      </c>
      <c r="I16" s="14">
        <v>0</v>
      </c>
      <c r="J16" s="14">
        <v>0</v>
      </c>
      <c r="K16" s="14">
        <v>70000000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1141077.2284500001</v>
      </c>
      <c r="T16" s="14">
        <v>1141077.2284500001</v>
      </c>
      <c r="U16" s="14">
        <v>70006887.837789997</v>
      </c>
      <c r="V16" s="18"/>
      <c r="W16" s="14">
        <v>191298747.81062999</v>
      </c>
      <c r="X16" s="14">
        <v>5705386.1422600001</v>
      </c>
      <c r="Y16" s="14">
        <v>29921247.657901004</v>
      </c>
      <c r="Z16" s="14">
        <v>5066855.5341719994</v>
      </c>
      <c r="AA16" s="14">
        <v>64145358.380562</v>
      </c>
      <c r="AB16" s="14">
        <v>6467825.0167199997</v>
      </c>
      <c r="AC16" s="14">
        <v>457001.51324999996</v>
      </c>
      <c r="AD16" s="14">
        <v>456310.27042999998</v>
      </c>
      <c r="AE16" s="14">
        <v>1537997.0578339999</v>
      </c>
      <c r="AF16" s="14">
        <v>466101.99152399995</v>
      </c>
      <c r="AG16" s="14">
        <v>10512175.987969998</v>
      </c>
      <c r="AH16" s="14">
        <v>473528.66706999886</v>
      </c>
      <c r="AI16" s="14">
        <v>0</v>
      </c>
      <c r="AJ16" s="14">
        <v>0</v>
      </c>
      <c r="AK16" s="14">
        <v>0</v>
      </c>
      <c r="AL16" s="14">
        <v>0</v>
      </c>
      <c r="AM16" s="14">
        <v>5.7782399999999994</v>
      </c>
      <c r="AN16" s="14">
        <v>0</v>
      </c>
      <c r="AO16" s="14">
        <v>0</v>
      </c>
      <c r="AP16" s="14">
        <v>0</v>
      </c>
      <c r="AQ16" s="14">
        <v>138005.40744949999</v>
      </c>
      <c r="AR16" s="14">
        <v>0</v>
      </c>
      <c r="AS16" s="14">
        <v>27408.260324999999</v>
      </c>
      <c r="AT16" s="14">
        <v>0</v>
      </c>
      <c r="AU16" s="14">
        <v>2862419.1786000002</v>
      </c>
      <c r="AV16" s="14">
        <v>726974.06722000008</v>
      </c>
      <c r="AW16" s="14">
        <v>2385706.6573100002</v>
      </c>
      <c r="AX16" s="14">
        <v>1810288.6452300001</v>
      </c>
      <c r="AY16" s="14">
        <v>2422545.8929099999</v>
      </c>
      <c r="AZ16" s="14">
        <v>114534.94266999979</v>
      </c>
      <c r="BA16" s="14">
        <v>0</v>
      </c>
      <c r="BB16" s="14">
        <v>0</v>
      </c>
      <c r="BC16" s="18"/>
      <c r="BD16" s="18"/>
      <c r="BE16" s="14">
        <v>0</v>
      </c>
      <c r="BF16" s="14">
        <v>0</v>
      </c>
      <c r="BG16" s="14">
        <v>114409871.77235</v>
      </c>
      <c r="BH16" s="14">
        <v>15582419.13504</v>
      </c>
      <c r="BI16" s="14">
        <v>267341.26369499997</v>
      </c>
      <c r="BJ16" s="14">
        <v>2.0284999999712454</v>
      </c>
      <c r="BK16" s="14">
        <v>1893614.3892299999</v>
      </c>
      <c r="BL16" s="14">
        <v>97968.559250000122</v>
      </c>
      <c r="BM16" s="14">
        <v>144135.31544000001</v>
      </c>
      <c r="BN16" s="14">
        <v>75353.518090000012</v>
      </c>
      <c r="BO16" s="15">
        <v>203133.55170000001</v>
      </c>
      <c r="BP16" s="14">
        <v>0</v>
      </c>
      <c r="BQ16" s="14">
        <v>30766287.723859999</v>
      </c>
      <c r="BR16" s="14">
        <v>30366165.335209999</v>
      </c>
      <c r="BS16" s="14">
        <v>2411654.8166499999</v>
      </c>
      <c r="BT16" s="14">
        <v>0</v>
      </c>
      <c r="BU16" s="14">
        <v>0</v>
      </c>
      <c r="BV16" s="14">
        <v>0</v>
      </c>
      <c r="BW16" s="14">
        <v>2218661.85372</v>
      </c>
      <c r="BX16" s="14">
        <v>2216746.0879100002</v>
      </c>
      <c r="BY16" s="14">
        <v>7627838.4041399993</v>
      </c>
      <c r="BZ16" s="14">
        <v>6045633.9532399988</v>
      </c>
      <c r="CA16" s="14">
        <v>45532667.318439998</v>
      </c>
      <c r="CB16" s="14">
        <v>38801869.482199997</v>
      </c>
      <c r="CC16" s="14">
        <v>68877204.453909993</v>
      </c>
      <c r="CD16" s="14">
        <v>3895604.78376</v>
      </c>
      <c r="CE16" s="16">
        <f t="shared" si="0"/>
        <v>277.73880000000003</v>
      </c>
      <c r="CF16" s="16">
        <f t="shared" si="0"/>
        <v>146.45699999999999</v>
      </c>
    </row>
    <row r="17" spans="1:84" ht="15" customHeight="1" x14ac:dyDescent="0.3">
      <c r="A17" s="12">
        <f t="shared" si="1"/>
        <v>8</v>
      </c>
      <c r="B17" s="13">
        <v>46035</v>
      </c>
      <c r="C17" s="14">
        <v>17645945.214650001</v>
      </c>
      <c r="D17" s="14">
        <v>8015761.9594600014</v>
      </c>
      <c r="E17" s="14">
        <v>33345570.17264</v>
      </c>
      <c r="F17" s="14"/>
      <c r="G17" s="14">
        <v>147766850.8822</v>
      </c>
      <c r="H17" s="14">
        <v>1.4901161193847656E-8</v>
      </c>
      <c r="I17" s="14">
        <v>0</v>
      </c>
      <c r="J17" s="14">
        <v>0</v>
      </c>
      <c r="K17" s="14">
        <v>62500000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2003940.4898599999</v>
      </c>
      <c r="T17" s="14">
        <v>2003940.4898599999</v>
      </c>
      <c r="U17" s="14">
        <v>74928146.825939998</v>
      </c>
      <c r="V17" s="18"/>
      <c r="W17" s="14">
        <v>188334159.93342</v>
      </c>
      <c r="X17" s="14">
        <v>10019702.44933</v>
      </c>
      <c r="Y17" s="14">
        <v>29380126.640035003</v>
      </c>
      <c r="Z17" s="14">
        <v>5138885.8212410035</v>
      </c>
      <c r="AA17" s="14">
        <v>64347467.760930002</v>
      </c>
      <c r="AB17" s="14">
        <v>6331417.1682220008</v>
      </c>
      <c r="AC17" s="14">
        <v>549415.10450000002</v>
      </c>
      <c r="AD17" s="14">
        <v>548725.49855000002</v>
      </c>
      <c r="AE17" s="14">
        <v>1412314.2730759999</v>
      </c>
      <c r="AF17" s="14">
        <v>466789.29877599992</v>
      </c>
      <c r="AG17" s="14">
        <v>10398440.044609999</v>
      </c>
      <c r="AH17" s="14">
        <v>481663.64904999995</v>
      </c>
      <c r="AI17" s="14">
        <v>0</v>
      </c>
      <c r="AJ17" s="14">
        <v>0</v>
      </c>
      <c r="AK17" s="14">
        <v>0</v>
      </c>
      <c r="AL17" s="14">
        <v>0</v>
      </c>
      <c r="AM17" s="14">
        <v>5.7782399999999994</v>
      </c>
      <c r="AN17" s="14">
        <v>0</v>
      </c>
      <c r="AO17" s="14">
        <v>0</v>
      </c>
      <c r="AP17" s="14">
        <v>0</v>
      </c>
      <c r="AQ17" s="14">
        <v>139176.31538800002</v>
      </c>
      <c r="AR17" s="14">
        <v>0</v>
      </c>
      <c r="AS17" s="14">
        <v>27382.186296</v>
      </c>
      <c r="AT17" s="14">
        <v>0</v>
      </c>
      <c r="AU17" s="14">
        <v>2159969.3575200001</v>
      </c>
      <c r="AV17" s="14">
        <v>149714.58613000019</v>
      </c>
      <c r="AW17" s="14">
        <v>1724949.3792100002</v>
      </c>
      <c r="AX17" s="14">
        <v>1539886.5175300001</v>
      </c>
      <c r="AY17" s="14">
        <v>2594681.4320900002</v>
      </c>
      <c r="AZ17" s="14">
        <v>137303.30396000016</v>
      </c>
      <c r="BA17" s="14">
        <v>0</v>
      </c>
      <c r="BB17" s="14">
        <v>0</v>
      </c>
      <c r="BC17" s="18"/>
      <c r="BD17" s="18"/>
      <c r="BE17" s="14">
        <v>0</v>
      </c>
      <c r="BF17" s="14">
        <v>0</v>
      </c>
      <c r="BG17" s="14">
        <v>112733928.2719</v>
      </c>
      <c r="BH17" s="14">
        <v>14794385.843459999</v>
      </c>
      <c r="BI17" s="14">
        <v>262230.85200499999</v>
      </c>
      <c r="BJ17" s="14">
        <v>2.0267100000128266</v>
      </c>
      <c r="BK17" s="14">
        <v>1720463.842805</v>
      </c>
      <c r="BL17" s="14">
        <v>69655.269340000072</v>
      </c>
      <c r="BM17" s="14">
        <v>144284.82916999998</v>
      </c>
      <c r="BN17" s="14">
        <v>75503.031819999989</v>
      </c>
      <c r="BO17" s="15">
        <v>203536.60196</v>
      </c>
      <c r="BP17" s="14">
        <v>0</v>
      </c>
      <c r="BQ17" s="14">
        <v>31360794.843979999</v>
      </c>
      <c r="BR17" s="14">
        <v>31360672.771260001</v>
      </c>
      <c r="BS17" s="14">
        <v>2411688.1481499998</v>
      </c>
      <c r="BT17" s="14">
        <v>0</v>
      </c>
      <c r="BU17" s="14">
        <v>0</v>
      </c>
      <c r="BV17" s="14">
        <v>0</v>
      </c>
      <c r="BW17" s="14">
        <v>1825788.0793500002</v>
      </c>
      <c r="BX17" s="14">
        <v>1823078.1948600002</v>
      </c>
      <c r="BY17" s="14">
        <v>1829706.0641699999</v>
      </c>
      <c r="BZ17" s="14">
        <v>164996.16326999984</v>
      </c>
      <c r="CA17" s="14">
        <v>39758493.261589997</v>
      </c>
      <c r="CB17" s="14">
        <v>33493907.457260001</v>
      </c>
      <c r="CC17" s="14">
        <v>72975435.010309994</v>
      </c>
      <c r="CD17" s="14">
        <v>3698596.4608700001</v>
      </c>
      <c r="CE17" s="16">
        <f t="shared" si="0"/>
        <v>258.0788</v>
      </c>
      <c r="CF17" s="16">
        <f t="shared" si="0"/>
        <v>270.90550000000002</v>
      </c>
    </row>
    <row r="18" spans="1:84" ht="15" customHeight="1" x14ac:dyDescent="0.3">
      <c r="A18" s="12">
        <f t="shared" si="1"/>
        <v>9</v>
      </c>
      <c r="B18" s="13">
        <v>46036</v>
      </c>
      <c r="C18" s="14">
        <v>16756415.755560001</v>
      </c>
      <c r="D18" s="14">
        <v>7013270.7887700014</v>
      </c>
      <c r="E18" s="14">
        <v>31098041.642670002</v>
      </c>
      <c r="F18" s="14"/>
      <c r="G18" s="14">
        <v>148411603.97237</v>
      </c>
      <c r="H18" s="14">
        <v>0</v>
      </c>
      <c r="I18" s="14">
        <v>0</v>
      </c>
      <c r="J18" s="14">
        <v>0</v>
      </c>
      <c r="K18" s="14">
        <v>65000000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1753317.6971799997</v>
      </c>
      <c r="T18" s="14">
        <v>1753317.6971799997</v>
      </c>
      <c r="U18" s="14">
        <v>74928146.825939998</v>
      </c>
      <c r="V18" s="18"/>
      <c r="W18" s="14">
        <v>188091232.24184999</v>
      </c>
      <c r="X18" s="14">
        <v>8766588.4859599993</v>
      </c>
      <c r="Y18" s="14">
        <v>29268720.05807</v>
      </c>
      <c r="Z18" s="14">
        <v>5112716.6760189999</v>
      </c>
      <c r="AA18" s="14">
        <v>64430713.784325995</v>
      </c>
      <c r="AB18" s="14">
        <v>6255594.4573259912</v>
      </c>
      <c r="AC18" s="14">
        <v>500909.30551999999</v>
      </c>
      <c r="AD18" s="14">
        <v>500221.64607999998</v>
      </c>
      <c r="AE18" s="14">
        <v>1469173.3244179999</v>
      </c>
      <c r="AF18" s="14">
        <v>469115.24096799991</v>
      </c>
      <c r="AG18" s="14">
        <v>10044835.307899999</v>
      </c>
      <c r="AH18" s="14">
        <v>477987.63771999901</v>
      </c>
      <c r="AI18" s="14">
        <v>0</v>
      </c>
      <c r="AJ18" s="14">
        <v>0</v>
      </c>
      <c r="AK18" s="14">
        <v>0</v>
      </c>
      <c r="AL18" s="14">
        <v>0</v>
      </c>
      <c r="AM18" s="14">
        <v>5.7782399999999994</v>
      </c>
      <c r="AN18" s="14">
        <v>0</v>
      </c>
      <c r="AO18" s="14">
        <v>0</v>
      </c>
      <c r="AP18" s="14">
        <v>0</v>
      </c>
      <c r="AQ18" s="14">
        <v>142891.89165050001</v>
      </c>
      <c r="AR18" s="14">
        <v>0</v>
      </c>
      <c r="AS18" s="14">
        <v>27382.186296</v>
      </c>
      <c r="AT18" s="14">
        <v>0</v>
      </c>
      <c r="AU18" s="14">
        <v>2313246.1760999998</v>
      </c>
      <c r="AV18" s="14">
        <v>170977.3491799999</v>
      </c>
      <c r="AW18" s="14">
        <v>1278775.4852400003</v>
      </c>
      <c r="AX18" s="14">
        <v>1277630.7645800002</v>
      </c>
      <c r="AY18" s="14">
        <v>2803024.3190900004</v>
      </c>
      <c r="AZ18" s="14">
        <v>206123.65150000015</v>
      </c>
      <c r="BA18" s="14">
        <v>0</v>
      </c>
      <c r="BB18" s="14">
        <v>0</v>
      </c>
      <c r="BC18" s="18"/>
      <c r="BD18" s="18"/>
      <c r="BE18" s="14">
        <v>0</v>
      </c>
      <c r="BF18" s="14">
        <v>0</v>
      </c>
      <c r="BG18" s="14">
        <v>112279677.61685</v>
      </c>
      <c r="BH18" s="14">
        <v>14470367.423380001</v>
      </c>
      <c r="BI18" s="14">
        <v>259856.55343999999</v>
      </c>
      <c r="BJ18" s="14">
        <v>2.0416700000059791</v>
      </c>
      <c r="BK18" s="14">
        <v>2642093.7002949999</v>
      </c>
      <c r="BL18" s="14">
        <v>70167.90704499984</v>
      </c>
      <c r="BM18" s="14">
        <v>101749.34254</v>
      </c>
      <c r="BN18" s="14">
        <v>75817.659190000006</v>
      </c>
      <c r="BO18" s="15">
        <v>204384.75579</v>
      </c>
      <c r="BP18" s="14">
        <v>0</v>
      </c>
      <c r="BQ18" s="14">
        <v>29936050.363590002</v>
      </c>
      <c r="BR18" s="14">
        <v>29935928.246770002</v>
      </c>
      <c r="BS18" s="14">
        <v>2854930.9724099999</v>
      </c>
      <c r="BT18" s="14">
        <v>0</v>
      </c>
      <c r="BU18" s="14">
        <v>0</v>
      </c>
      <c r="BV18" s="14">
        <v>0</v>
      </c>
      <c r="BW18" s="14">
        <v>1400400.9618300002</v>
      </c>
      <c r="BX18" s="14">
        <v>1399450.3785100002</v>
      </c>
      <c r="BY18" s="14">
        <v>5437463.5372099997</v>
      </c>
      <c r="BZ18" s="14">
        <v>3796711.0691</v>
      </c>
      <c r="CA18" s="14">
        <v>42836930.187109999</v>
      </c>
      <c r="CB18" s="14">
        <v>35278077.30229</v>
      </c>
      <c r="CC18" s="14">
        <v>69442747.429739997</v>
      </c>
      <c r="CD18" s="14">
        <v>3617591.8558499999</v>
      </c>
      <c r="CE18" s="16">
        <f t="shared" si="0"/>
        <v>270.858</v>
      </c>
      <c r="CF18" s="16">
        <f t="shared" si="0"/>
        <v>242.3322</v>
      </c>
    </row>
    <row r="19" spans="1:84" ht="15" customHeight="1" x14ac:dyDescent="0.3">
      <c r="A19" s="12">
        <f t="shared" si="1"/>
        <v>10</v>
      </c>
      <c r="B19" s="13">
        <v>46037</v>
      </c>
      <c r="C19" s="14">
        <v>16129471.858620001</v>
      </c>
      <c r="D19" s="14">
        <v>6503392.294230001</v>
      </c>
      <c r="E19" s="14">
        <v>27789781.9005</v>
      </c>
      <c r="F19" s="14"/>
      <c r="G19" s="14">
        <v>152212718.25528002</v>
      </c>
      <c r="H19" s="14">
        <v>0</v>
      </c>
      <c r="I19" s="14">
        <v>0</v>
      </c>
      <c r="J19" s="14">
        <v>0</v>
      </c>
      <c r="K19" s="14">
        <v>62000000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1625848.0735499999</v>
      </c>
      <c r="T19" s="14">
        <v>1625848.0735499999</v>
      </c>
      <c r="U19" s="14">
        <v>74928146.825939998</v>
      </c>
      <c r="V19" s="18"/>
      <c r="W19" s="14">
        <v>184829673.26201999</v>
      </c>
      <c r="X19" s="14">
        <v>8129240.3677899996</v>
      </c>
      <c r="Y19" s="14">
        <v>29405553.648807</v>
      </c>
      <c r="Z19" s="14">
        <v>5069463.2735439986</v>
      </c>
      <c r="AA19" s="14">
        <v>61781158.867470004</v>
      </c>
      <c r="AB19" s="14">
        <v>5008865.6001799963</v>
      </c>
      <c r="AC19" s="14">
        <v>537600.22083000001</v>
      </c>
      <c r="AD19" s="14">
        <v>536916.87901999999</v>
      </c>
      <c r="AE19" s="14">
        <v>1734016.5231120002</v>
      </c>
      <c r="AF19" s="14">
        <v>467578.51375200017</v>
      </c>
      <c r="AG19" s="14">
        <v>10101485.79207</v>
      </c>
      <c r="AH19" s="14">
        <v>483827.65276999923</v>
      </c>
      <c r="AI19" s="14">
        <v>0</v>
      </c>
      <c r="AJ19" s="14">
        <v>0</v>
      </c>
      <c r="AK19" s="14">
        <v>0</v>
      </c>
      <c r="AL19" s="14">
        <v>0</v>
      </c>
      <c r="AM19" s="14">
        <v>5.7782399999999994</v>
      </c>
      <c r="AN19" s="14">
        <v>0</v>
      </c>
      <c r="AO19" s="14">
        <v>0</v>
      </c>
      <c r="AP19" s="14">
        <v>0</v>
      </c>
      <c r="AQ19" s="14">
        <v>141413.29901750002</v>
      </c>
      <c r="AR19" s="14">
        <v>0</v>
      </c>
      <c r="AS19" s="14">
        <v>27382.186296</v>
      </c>
      <c r="AT19" s="14">
        <v>0</v>
      </c>
      <c r="AU19" s="14">
        <v>2420249.3327500001</v>
      </c>
      <c r="AV19" s="14">
        <v>127132.37758000009</v>
      </c>
      <c r="AW19" s="14">
        <v>1099842.5792799999</v>
      </c>
      <c r="AX19" s="14">
        <v>943941.81580999994</v>
      </c>
      <c r="AY19" s="14">
        <v>2251671.6297900002</v>
      </c>
      <c r="AZ19" s="14">
        <v>248879.42904000008</v>
      </c>
      <c r="BA19" s="14">
        <v>0</v>
      </c>
      <c r="BB19" s="14">
        <v>0</v>
      </c>
      <c r="BC19" s="18"/>
      <c r="BD19" s="18"/>
      <c r="BE19" s="14">
        <v>0</v>
      </c>
      <c r="BF19" s="14">
        <v>0</v>
      </c>
      <c r="BG19" s="14">
        <v>109500379.85766</v>
      </c>
      <c r="BH19" s="14">
        <v>12886605.5417</v>
      </c>
      <c r="BI19" s="14">
        <v>259039.73167999997</v>
      </c>
      <c r="BJ19" s="14">
        <v>2.0337199999630684</v>
      </c>
      <c r="BK19" s="14">
        <v>2642364.5548650003</v>
      </c>
      <c r="BL19" s="14">
        <v>69854.604765000244</v>
      </c>
      <c r="BM19" s="14">
        <v>98395.308444999988</v>
      </c>
      <c r="BN19" s="14">
        <v>75679.188089999996</v>
      </c>
      <c r="BO19" s="15">
        <v>204011.4736</v>
      </c>
      <c r="BP19" s="14">
        <v>0</v>
      </c>
      <c r="BQ19" s="14">
        <v>30213982.961879998</v>
      </c>
      <c r="BR19" s="14">
        <v>30213860.860059999</v>
      </c>
      <c r="BS19" s="14">
        <v>2701680.6933899997</v>
      </c>
      <c r="BT19" s="14">
        <v>41297.4450699999</v>
      </c>
      <c r="BU19" s="14">
        <v>0</v>
      </c>
      <c r="BV19" s="14">
        <v>0</v>
      </c>
      <c r="BW19" s="14">
        <v>1178158.57601</v>
      </c>
      <c r="BX19" s="14">
        <v>1177408.5334399999</v>
      </c>
      <c r="BY19" s="14">
        <v>5569224.1333099995</v>
      </c>
      <c r="BZ19" s="14">
        <v>3801870.5951199993</v>
      </c>
      <c r="CA19" s="14">
        <v>42866857.433179997</v>
      </c>
      <c r="CB19" s="14">
        <v>35379973.26027</v>
      </c>
      <c r="CC19" s="14">
        <v>66633522.424479999</v>
      </c>
      <c r="CD19" s="14">
        <v>3221651.3854299998</v>
      </c>
      <c r="CE19" s="16">
        <f t="shared" si="0"/>
        <v>277.38240000000002</v>
      </c>
      <c r="CF19" s="16">
        <f t="shared" si="0"/>
        <v>252.33150000000001</v>
      </c>
    </row>
    <row r="20" spans="1:84" ht="15" customHeight="1" x14ac:dyDescent="0.3">
      <c r="A20" s="12">
        <f t="shared" si="1"/>
        <v>11</v>
      </c>
      <c r="B20" s="13">
        <v>46038</v>
      </c>
      <c r="C20" s="14">
        <v>18691832.12043</v>
      </c>
      <c r="D20" s="14">
        <v>9305872.1503400002</v>
      </c>
      <c r="E20" s="14">
        <v>31216789.01723</v>
      </c>
      <c r="F20" s="14"/>
      <c r="G20" s="14">
        <v>152255035.25214002</v>
      </c>
      <c r="H20" s="14">
        <v>0</v>
      </c>
      <c r="I20" s="14">
        <v>0</v>
      </c>
      <c r="J20" s="14">
        <v>0</v>
      </c>
      <c r="K20" s="14">
        <v>58500000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2326468.0375900003</v>
      </c>
      <c r="T20" s="14">
        <v>2326468.0375900003</v>
      </c>
      <c r="U20" s="14">
        <v>74928146.825939998</v>
      </c>
      <c r="V20" s="18"/>
      <c r="W20" s="14">
        <v>188061977.60145</v>
      </c>
      <c r="X20" s="14">
        <v>11632340.187929999</v>
      </c>
      <c r="Y20" s="14">
        <v>29644550.071426999</v>
      </c>
      <c r="Z20" s="14">
        <v>5042605.1346929986</v>
      </c>
      <c r="AA20" s="14">
        <v>61508184.894852012</v>
      </c>
      <c r="AB20" s="14">
        <v>4997970.05029401</v>
      </c>
      <c r="AC20" s="14">
        <v>663038.53824999998</v>
      </c>
      <c r="AD20" s="14">
        <v>662356.87687000004</v>
      </c>
      <c r="AE20" s="14">
        <v>1445789.8376579999</v>
      </c>
      <c r="AF20" s="14">
        <v>466808.38332799997</v>
      </c>
      <c r="AG20" s="14">
        <v>10174700.839709999</v>
      </c>
      <c r="AH20" s="14">
        <v>455415.69575999951</v>
      </c>
      <c r="AI20" s="14">
        <v>0</v>
      </c>
      <c r="AJ20" s="14">
        <v>0</v>
      </c>
      <c r="AK20" s="14">
        <v>0</v>
      </c>
      <c r="AL20" s="14">
        <v>0</v>
      </c>
      <c r="AM20" s="14">
        <v>5.7782399999999994</v>
      </c>
      <c r="AN20" s="14">
        <v>0</v>
      </c>
      <c r="AO20" s="14">
        <v>0</v>
      </c>
      <c r="AP20" s="14">
        <v>0</v>
      </c>
      <c r="AQ20" s="14">
        <v>138290.573183</v>
      </c>
      <c r="AR20" s="14">
        <v>0</v>
      </c>
      <c r="AS20" s="14">
        <v>27382.186296</v>
      </c>
      <c r="AT20" s="14">
        <v>0</v>
      </c>
      <c r="AU20" s="14">
        <v>2041628.5984099999</v>
      </c>
      <c r="AV20" s="14">
        <v>90142.564539999934</v>
      </c>
      <c r="AW20" s="14">
        <v>1290248.1421499997</v>
      </c>
      <c r="AX20" s="14">
        <v>1205664.8431699998</v>
      </c>
      <c r="AY20" s="14">
        <v>2164735.35672</v>
      </c>
      <c r="AZ20" s="14">
        <v>178606.72412999999</v>
      </c>
      <c r="BA20" s="14">
        <v>0</v>
      </c>
      <c r="BB20" s="14">
        <v>0</v>
      </c>
      <c r="BC20" s="18"/>
      <c r="BD20" s="18"/>
      <c r="BE20" s="14">
        <v>0</v>
      </c>
      <c r="BF20" s="14">
        <v>0</v>
      </c>
      <c r="BG20" s="14">
        <v>109098554.8169</v>
      </c>
      <c r="BH20" s="14">
        <v>13099570.272779999</v>
      </c>
      <c r="BI20" s="14">
        <v>247436.40855999998</v>
      </c>
      <c r="BJ20" s="14">
        <v>2.0313999999925727</v>
      </c>
      <c r="BK20" s="14">
        <v>2341552.1384449997</v>
      </c>
      <c r="BL20" s="14">
        <v>68729.612214999812</v>
      </c>
      <c r="BM20" s="14">
        <v>19341.120350000001</v>
      </c>
      <c r="BN20" s="14">
        <v>0</v>
      </c>
      <c r="BO20" s="15">
        <v>203762.93382000001</v>
      </c>
      <c r="BP20" s="14">
        <v>0</v>
      </c>
      <c r="BQ20" s="14">
        <v>30555759.892049998</v>
      </c>
      <c r="BR20" s="14">
        <v>30555637.790229999</v>
      </c>
      <c r="BS20" s="14">
        <v>2729121.7744100001</v>
      </c>
      <c r="BT20" s="14">
        <v>41253.428650000133</v>
      </c>
      <c r="BU20" s="14">
        <v>0</v>
      </c>
      <c r="BV20" s="14">
        <v>0</v>
      </c>
      <c r="BW20" s="14">
        <v>1180492.2156100001</v>
      </c>
      <c r="BX20" s="14">
        <v>1178915.76972</v>
      </c>
      <c r="BY20" s="14">
        <v>2302587.5091599999</v>
      </c>
      <c r="BZ20" s="14">
        <v>174794.07188</v>
      </c>
      <c r="CA20" s="14">
        <v>39580053.992409997</v>
      </c>
      <c r="CB20" s="14">
        <v>32019332.704100002</v>
      </c>
      <c r="CC20" s="14">
        <v>69518500.824489996</v>
      </c>
      <c r="CD20" s="14">
        <v>3274892.5682000001</v>
      </c>
      <c r="CE20" s="16">
        <f t="shared" si="0"/>
        <v>270.52080000000001</v>
      </c>
      <c r="CF20" s="16">
        <f t="shared" si="0"/>
        <v>355.19760000000002</v>
      </c>
    </row>
    <row r="21" spans="1:84" ht="15" customHeight="1" x14ac:dyDescent="0.3">
      <c r="A21" s="12">
        <f t="shared" si="1"/>
        <v>12</v>
      </c>
      <c r="B21" s="13">
        <v>46039</v>
      </c>
      <c r="C21" s="14">
        <v>17185466.515459996</v>
      </c>
      <c r="D21" s="14">
        <v>8070907.7676699962</v>
      </c>
      <c r="E21" s="14">
        <v>30874233.738189999</v>
      </c>
      <c r="F21" s="14"/>
      <c r="G21" s="14">
        <v>151657399.63396999</v>
      </c>
      <c r="H21" s="14">
        <v>0</v>
      </c>
      <c r="I21" s="14">
        <v>0</v>
      </c>
      <c r="J21" s="14">
        <v>0</v>
      </c>
      <c r="K21" s="14">
        <v>59500000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2017726.9419100001</v>
      </c>
      <c r="T21" s="14">
        <v>2017726.9419100001</v>
      </c>
      <c r="U21" s="14">
        <v>74928146.825939998</v>
      </c>
      <c r="V21" s="18"/>
      <c r="W21" s="14">
        <v>186306680.0036</v>
      </c>
      <c r="X21" s="14">
        <v>10088634.709589999</v>
      </c>
      <c r="Y21" s="14">
        <v>30011390.573019002</v>
      </c>
      <c r="Z21" s="14">
        <v>5036881.7772540012</v>
      </c>
      <c r="AA21" s="14">
        <v>60473549.693916</v>
      </c>
      <c r="AB21" s="14">
        <v>4913608.7362339981</v>
      </c>
      <c r="AC21" s="14">
        <v>508834.73943000002</v>
      </c>
      <c r="AD21" s="14">
        <v>508155.55145000003</v>
      </c>
      <c r="AE21" s="14">
        <v>1498431.695872</v>
      </c>
      <c r="AF21" s="14">
        <v>469058.33731199999</v>
      </c>
      <c r="AG21" s="14">
        <v>10201776.911540002</v>
      </c>
      <c r="AH21" s="14">
        <v>463603.5955900015</v>
      </c>
      <c r="AI21" s="14">
        <v>0</v>
      </c>
      <c r="AJ21" s="14">
        <v>0</v>
      </c>
      <c r="AK21" s="14">
        <v>0</v>
      </c>
      <c r="AL21" s="14">
        <v>0</v>
      </c>
      <c r="AM21" s="14">
        <v>5.7782399999999994</v>
      </c>
      <c r="AN21" s="14">
        <v>0</v>
      </c>
      <c r="AO21" s="14">
        <v>0</v>
      </c>
      <c r="AP21" s="14">
        <v>0</v>
      </c>
      <c r="AQ21" s="14">
        <v>115553.75156850003</v>
      </c>
      <c r="AR21" s="14">
        <v>0</v>
      </c>
      <c r="AS21" s="14">
        <v>27359.085863999997</v>
      </c>
      <c r="AT21" s="14">
        <v>0</v>
      </c>
      <c r="AU21" s="14">
        <v>2394778.6087099998</v>
      </c>
      <c r="AV21" s="14">
        <v>161613.34924999997</v>
      </c>
      <c r="AW21" s="14">
        <v>2119104.5441000001</v>
      </c>
      <c r="AX21" s="14">
        <v>1349816.8362699999</v>
      </c>
      <c r="AY21" s="14">
        <v>2564822.26828</v>
      </c>
      <c r="AZ21" s="14">
        <v>142910.32900999999</v>
      </c>
      <c r="BA21" s="14">
        <v>0</v>
      </c>
      <c r="BB21" s="14">
        <v>0</v>
      </c>
      <c r="BC21" s="18"/>
      <c r="BD21" s="18"/>
      <c r="BE21" s="14">
        <v>0</v>
      </c>
      <c r="BF21" s="14">
        <v>0</v>
      </c>
      <c r="BG21" s="14">
        <v>109915607.65053999</v>
      </c>
      <c r="BH21" s="14">
        <v>13045648.51237</v>
      </c>
      <c r="BI21" s="14">
        <v>238296.85813999997</v>
      </c>
      <c r="BJ21" s="14">
        <v>2.0387599999812664</v>
      </c>
      <c r="BK21" s="14">
        <v>1383802.27049</v>
      </c>
      <c r="BL21" s="14">
        <v>71756.747645000127</v>
      </c>
      <c r="BM21" s="14">
        <v>0</v>
      </c>
      <c r="BN21" s="14">
        <v>0</v>
      </c>
      <c r="BO21" s="15">
        <v>205034.4558</v>
      </c>
      <c r="BP21" s="14">
        <v>0</v>
      </c>
      <c r="BQ21" s="14">
        <v>28036277.565889999</v>
      </c>
      <c r="BR21" s="14">
        <v>27636155.47907</v>
      </c>
      <c r="BS21" s="14">
        <v>2689810.3582600001</v>
      </c>
      <c r="BT21" s="14">
        <v>41529.860499999952</v>
      </c>
      <c r="BU21" s="14">
        <v>0</v>
      </c>
      <c r="BV21" s="14">
        <v>0</v>
      </c>
      <c r="BW21" s="14">
        <v>2017707.7429</v>
      </c>
      <c r="BX21" s="14">
        <v>2017077.46848</v>
      </c>
      <c r="BY21" s="14">
        <v>6276183.4582400005</v>
      </c>
      <c r="BZ21" s="14">
        <v>3836617.7336600008</v>
      </c>
      <c r="CA21" s="14">
        <v>40847112.709720001</v>
      </c>
      <c r="CB21" s="14">
        <v>33603139.328120001</v>
      </c>
      <c r="CC21" s="14">
        <v>69068494.940819994</v>
      </c>
      <c r="CD21" s="14">
        <v>3261412.1280899998</v>
      </c>
      <c r="CE21" s="16">
        <f t="shared" si="0"/>
        <v>269.74189999999999</v>
      </c>
      <c r="CF21" s="16">
        <f t="shared" si="0"/>
        <v>309.33330000000001</v>
      </c>
    </row>
    <row r="22" spans="1:84" ht="15" customHeight="1" x14ac:dyDescent="0.3">
      <c r="A22" s="12">
        <f t="shared" si="1"/>
        <v>13</v>
      </c>
      <c r="B22" s="13">
        <v>46042</v>
      </c>
      <c r="C22" s="14">
        <v>20551205.984159999</v>
      </c>
      <c r="D22" s="14">
        <v>10983469.333369998</v>
      </c>
      <c r="E22" s="14">
        <v>27625625.807069998</v>
      </c>
      <c r="F22" s="14"/>
      <c r="G22" s="14">
        <v>151810671.63347</v>
      </c>
      <c r="H22" s="14">
        <v>0</v>
      </c>
      <c r="I22" s="14">
        <v>0</v>
      </c>
      <c r="J22" s="14">
        <v>0</v>
      </c>
      <c r="K22" s="14">
        <v>61000000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2745867.33335</v>
      </c>
      <c r="T22" s="14">
        <v>2745867.33335</v>
      </c>
      <c r="U22" s="14">
        <v>74928146.825939998</v>
      </c>
      <c r="V22" s="18"/>
      <c r="W22" s="14">
        <v>188805223.9321</v>
      </c>
      <c r="X22" s="14">
        <v>13729336.66671</v>
      </c>
      <c r="Y22" s="14">
        <v>29525545.091774002</v>
      </c>
      <c r="Z22" s="14">
        <v>5120175.0388890002</v>
      </c>
      <c r="AA22" s="14">
        <v>62233753.905890003</v>
      </c>
      <c r="AB22" s="14">
        <v>6071312.0378559995</v>
      </c>
      <c r="AC22" s="14">
        <v>289645.04930999997</v>
      </c>
      <c r="AD22" s="14">
        <v>288969.24754999997</v>
      </c>
      <c r="AE22" s="14">
        <v>1409400.7505900001</v>
      </c>
      <c r="AF22" s="14">
        <v>469438.57174000004</v>
      </c>
      <c r="AG22" s="14">
        <v>10573456.333859999</v>
      </c>
      <c r="AH22" s="14">
        <v>459875.97348999901</v>
      </c>
      <c r="AI22" s="14">
        <v>0</v>
      </c>
      <c r="AJ22" s="14">
        <v>0</v>
      </c>
      <c r="AK22" s="14">
        <v>0</v>
      </c>
      <c r="AL22" s="14">
        <v>0</v>
      </c>
      <c r="AM22" s="14">
        <v>5.7782399999999994</v>
      </c>
      <c r="AN22" s="14">
        <v>0</v>
      </c>
      <c r="AO22" s="14">
        <v>0</v>
      </c>
      <c r="AP22" s="14">
        <v>0</v>
      </c>
      <c r="AQ22" s="14">
        <v>115171.84759550002</v>
      </c>
      <c r="AR22" s="14">
        <v>0</v>
      </c>
      <c r="AS22" s="14">
        <v>27359.085863999997</v>
      </c>
      <c r="AT22" s="14">
        <v>0</v>
      </c>
      <c r="AU22" s="14">
        <v>2301730.0015000002</v>
      </c>
      <c r="AV22" s="14">
        <v>417693.4794000003</v>
      </c>
      <c r="AW22" s="14">
        <v>3672192.0568000004</v>
      </c>
      <c r="AX22" s="14">
        <v>2262135.9903500006</v>
      </c>
      <c r="AY22" s="14">
        <v>2162772.7808499997</v>
      </c>
      <c r="AZ22" s="14">
        <v>141227.46021999978</v>
      </c>
      <c r="BA22" s="14">
        <v>0</v>
      </c>
      <c r="BB22" s="14">
        <v>0</v>
      </c>
      <c r="BC22" s="18"/>
      <c r="BD22" s="18"/>
      <c r="BE22" s="14">
        <v>0</v>
      </c>
      <c r="BF22" s="14">
        <v>0</v>
      </c>
      <c r="BG22" s="14">
        <v>112311032.68227001</v>
      </c>
      <c r="BH22" s="14">
        <v>15230827.79951</v>
      </c>
      <c r="BI22" s="14">
        <v>241455.28751999998</v>
      </c>
      <c r="BJ22" s="14">
        <v>2.0388099999909173</v>
      </c>
      <c r="BK22" s="14">
        <v>2388844.4284000001</v>
      </c>
      <c r="BL22" s="14">
        <v>124071.87448499999</v>
      </c>
      <c r="BM22" s="14">
        <v>0</v>
      </c>
      <c r="BN22" s="14">
        <v>0</v>
      </c>
      <c r="BO22" s="15">
        <v>205130.37515000001</v>
      </c>
      <c r="BP22" s="14">
        <v>0</v>
      </c>
      <c r="BQ22" s="14">
        <v>27046436.825500004</v>
      </c>
      <c r="BR22" s="14">
        <v>27046315.072430003</v>
      </c>
      <c r="BS22" s="14">
        <v>2689836.1237900001</v>
      </c>
      <c r="BT22" s="14">
        <v>41555.626029999927</v>
      </c>
      <c r="BU22" s="14">
        <v>0</v>
      </c>
      <c r="BV22" s="14">
        <v>0</v>
      </c>
      <c r="BW22" s="14">
        <v>3865314.1338800001</v>
      </c>
      <c r="BX22" s="14">
        <v>3862024.0416700002</v>
      </c>
      <c r="BY22" s="14">
        <v>2464626.4394</v>
      </c>
      <c r="BZ22" s="14">
        <v>278953.16681999993</v>
      </c>
      <c r="CA22" s="14">
        <v>38901643.613640003</v>
      </c>
      <c r="CB22" s="14">
        <v>31352921.820250001</v>
      </c>
      <c r="CC22" s="14">
        <v>73409389.068629995</v>
      </c>
      <c r="CD22" s="14">
        <v>3807706.9498800002</v>
      </c>
      <c r="CE22" s="16">
        <f t="shared" si="0"/>
        <v>257.19490000000002</v>
      </c>
      <c r="CF22" s="16">
        <f t="shared" si="0"/>
        <v>360.56709999999998</v>
      </c>
    </row>
    <row r="23" spans="1:84" ht="15" customHeight="1" x14ac:dyDescent="0.3">
      <c r="A23" s="12">
        <f t="shared" si="1"/>
        <v>14</v>
      </c>
      <c r="B23" s="13">
        <v>46043</v>
      </c>
      <c r="C23" s="14">
        <v>19951643.959249999</v>
      </c>
      <c r="D23" s="14">
        <v>10389823.554959999</v>
      </c>
      <c r="E23" s="14">
        <v>29087039.67729</v>
      </c>
      <c r="F23" s="14"/>
      <c r="G23" s="14">
        <v>152059514.64406002</v>
      </c>
      <c r="H23" s="14">
        <v>0</v>
      </c>
      <c r="I23" s="14">
        <v>0</v>
      </c>
      <c r="J23" s="14">
        <v>0</v>
      </c>
      <c r="K23" s="14">
        <v>59000000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2597455.8887499999</v>
      </c>
      <c r="T23" s="14">
        <v>2597455.8887499999</v>
      </c>
      <c r="U23" s="14">
        <v>74928146.825939998</v>
      </c>
      <c r="V23" s="18"/>
      <c r="W23" s="14">
        <v>187767507.3434</v>
      </c>
      <c r="X23" s="14">
        <v>12987279.443700001</v>
      </c>
      <c r="Y23" s="14">
        <v>29414687.483151</v>
      </c>
      <c r="Z23" s="14">
        <v>5089612.6101389984</v>
      </c>
      <c r="AA23" s="14">
        <v>62798599.730650008</v>
      </c>
      <c r="AB23" s="14">
        <v>6107885.158780003</v>
      </c>
      <c r="AC23" s="14">
        <v>303756.25555</v>
      </c>
      <c r="AD23" s="14">
        <v>303082.79173</v>
      </c>
      <c r="AE23" s="14">
        <v>1425575.0785720001</v>
      </c>
      <c r="AF23" s="14">
        <v>468019.33995200018</v>
      </c>
      <c r="AG23" s="14">
        <v>10290591.712409999</v>
      </c>
      <c r="AH23" s="14">
        <v>471208.58615999977</v>
      </c>
      <c r="AI23" s="14">
        <v>0</v>
      </c>
      <c r="AJ23" s="14">
        <v>0</v>
      </c>
      <c r="AK23" s="14">
        <v>0</v>
      </c>
      <c r="AL23" s="14">
        <v>0</v>
      </c>
      <c r="AM23" s="14">
        <v>5.7782399999999994</v>
      </c>
      <c r="AN23" s="14">
        <v>0</v>
      </c>
      <c r="AO23" s="14">
        <v>0</v>
      </c>
      <c r="AP23" s="14">
        <v>0</v>
      </c>
      <c r="AQ23" s="14">
        <v>89095.484176500002</v>
      </c>
      <c r="AR23" s="14">
        <v>0</v>
      </c>
      <c r="AS23" s="14">
        <v>27359.085863999997</v>
      </c>
      <c r="AT23" s="14">
        <v>0</v>
      </c>
      <c r="AU23" s="14">
        <v>2042884.5512599999</v>
      </c>
      <c r="AV23" s="14">
        <v>90857.120799999917</v>
      </c>
      <c r="AW23" s="14">
        <v>2297133.31403</v>
      </c>
      <c r="AX23" s="14">
        <v>2287433.7339900001</v>
      </c>
      <c r="AY23" s="14">
        <v>2770430.4275199999</v>
      </c>
      <c r="AZ23" s="14">
        <v>741397.58546999982</v>
      </c>
      <c r="BA23" s="14">
        <v>0</v>
      </c>
      <c r="BB23" s="14">
        <v>0</v>
      </c>
      <c r="BC23" s="18"/>
      <c r="BD23" s="18"/>
      <c r="BE23" s="14">
        <v>0</v>
      </c>
      <c r="BF23" s="14">
        <v>0</v>
      </c>
      <c r="BG23" s="14">
        <v>111460118.90142</v>
      </c>
      <c r="BH23" s="14">
        <v>15559496.927030001</v>
      </c>
      <c r="BI23" s="14">
        <v>234481.83089499999</v>
      </c>
      <c r="BJ23" s="14">
        <v>2.033289999999397</v>
      </c>
      <c r="BK23" s="14">
        <v>2498526.4982349998</v>
      </c>
      <c r="BL23" s="14">
        <v>122351.44984999982</v>
      </c>
      <c r="BM23" s="14">
        <v>0</v>
      </c>
      <c r="BN23" s="14">
        <v>0</v>
      </c>
      <c r="BO23" s="15">
        <v>204444.29194</v>
      </c>
      <c r="BP23" s="14">
        <v>0</v>
      </c>
      <c r="BQ23" s="14">
        <v>26248005.947380003</v>
      </c>
      <c r="BR23" s="14">
        <v>26247884.209310003</v>
      </c>
      <c r="BS23" s="14">
        <v>2721839.26682</v>
      </c>
      <c r="BT23" s="14">
        <v>41422.37986999983</v>
      </c>
      <c r="BU23" s="14">
        <v>0</v>
      </c>
      <c r="BV23" s="14">
        <v>0</v>
      </c>
      <c r="BW23" s="14">
        <v>2349344.6867300002</v>
      </c>
      <c r="BX23" s="14">
        <v>2339403.1136600003</v>
      </c>
      <c r="BY23" s="14">
        <v>5967595.5593400002</v>
      </c>
      <c r="BZ23" s="14">
        <v>3810863.9248400005</v>
      </c>
      <c r="CA23" s="14">
        <v>40224238.08134</v>
      </c>
      <c r="CB23" s="14">
        <v>32561927.110830002</v>
      </c>
      <c r="CC23" s="14">
        <v>71235880.820079997</v>
      </c>
      <c r="CD23" s="14">
        <v>3889874.2317599999</v>
      </c>
      <c r="CE23" s="16">
        <f t="shared" si="0"/>
        <v>263.5856</v>
      </c>
      <c r="CF23" s="16">
        <f t="shared" si="0"/>
        <v>333.87400000000002</v>
      </c>
    </row>
    <row r="24" spans="1:84" ht="15" customHeight="1" x14ac:dyDescent="0.3">
      <c r="A24" s="12">
        <f t="shared" si="1"/>
        <v>15</v>
      </c>
      <c r="B24" s="13">
        <v>46044</v>
      </c>
      <c r="C24" s="14">
        <v>18569697.6494</v>
      </c>
      <c r="D24" s="14">
        <v>8990062.5823100004</v>
      </c>
      <c r="E24" s="14">
        <v>29480198.952610001</v>
      </c>
      <c r="F24" s="14"/>
      <c r="G24" s="14">
        <v>154159688.46877</v>
      </c>
      <c r="H24" s="14">
        <v>0</v>
      </c>
      <c r="I24" s="14">
        <v>0</v>
      </c>
      <c r="J24" s="14">
        <v>0</v>
      </c>
      <c r="K24" s="14">
        <v>54000000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2247515.6455899999</v>
      </c>
      <c r="T24" s="14">
        <v>2247515.6455899999</v>
      </c>
      <c r="U24" s="14">
        <v>74928146.825939998</v>
      </c>
      <c r="V24" s="18"/>
      <c r="W24" s="14">
        <v>183528953.89041999</v>
      </c>
      <c r="X24" s="14">
        <v>11237578.22789</v>
      </c>
      <c r="Y24" s="14">
        <v>29477072.592643999</v>
      </c>
      <c r="Z24" s="14">
        <v>5082313.7506709965</v>
      </c>
      <c r="AA24" s="14">
        <v>61790921.332590006</v>
      </c>
      <c r="AB24" s="14">
        <v>6186344.3553600032</v>
      </c>
      <c r="AC24" s="14">
        <v>281970.64707000001</v>
      </c>
      <c r="AD24" s="14">
        <v>281298.48083000001</v>
      </c>
      <c r="AE24" s="14">
        <v>1384516.9155620001</v>
      </c>
      <c r="AF24" s="14">
        <v>470084.3175120001</v>
      </c>
      <c r="AG24" s="14">
        <v>10020308.188859999</v>
      </c>
      <c r="AH24" s="14">
        <v>409153.92381999869</v>
      </c>
      <c r="AI24" s="14">
        <v>0</v>
      </c>
      <c r="AJ24" s="14">
        <v>0</v>
      </c>
      <c r="AK24" s="14">
        <v>0</v>
      </c>
      <c r="AL24" s="14">
        <v>0</v>
      </c>
      <c r="AM24" s="14">
        <v>5.7782399999999994</v>
      </c>
      <c r="AN24" s="14">
        <v>0</v>
      </c>
      <c r="AO24" s="14">
        <v>0</v>
      </c>
      <c r="AP24" s="14">
        <v>0</v>
      </c>
      <c r="AQ24" s="14">
        <v>94108.785893500011</v>
      </c>
      <c r="AR24" s="14">
        <v>0</v>
      </c>
      <c r="AS24" s="14">
        <v>19379.085863999997</v>
      </c>
      <c r="AT24" s="14">
        <v>0</v>
      </c>
      <c r="AU24" s="14">
        <v>2126823.95529</v>
      </c>
      <c r="AV24" s="14">
        <v>128978.62837000005</v>
      </c>
      <c r="AW24" s="14">
        <v>1902276.25468</v>
      </c>
      <c r="AX24" s="14">
        <v>1901170.30862</v>
      </c>
      <c r="AY24" s="14">
        <v>2115988.59803</v>
      </c>
      <c r="AZ24" s="14">
        <v>111579.62930999999</v>
      </c>
      <c r="BA24" s="14">
        <v>0</v>
      </c>
      <c r="BB24" s="14">
        <v>0</v>
      </c>
      <c r="BC24" s="18"/>
      <c r="BD24" s="18"/>
      <c r="BE24" s="14">
        <v>0</v>
      </c>
      <c r="BF24" s="14">
        <v>0</v>
      </c>
      <c r="BG24" s="14">
        <v>109213372.13472</v>
      </c>
      <c r="BH24" s="14">
        <v>14570923.3945</v>
      </c>
      <c r="BI24" s="14">
        <v>232900.10232999999</v>
      </c>
      <c r="BJ24" s="14">
        <v>2.0490399999907822</v>
      </c>
      <c r="BK24" s="14">
        <v>1952542.9100300001</v>
      </c>
      <c r="BL24" s="14">
        <v>121499.21634500015</v>
      </c>
      <c r="BM24" s="14">
        <v>0</v>
      </c>
      <c r="BN24" s="14">
        <v>0</v>
      </c>
      <c r="BO24" s="15">
        <v>204370.58051999999</v>
      </c>
      <c r="BP24" s="14">
        <v>0</v>
      </c>
      <c r="BQ24" s="14">
        <v>27677949.805239998</v>
      </c>
      <c r="BR24" s="14">
        <v>27677828.082169998</v>
      </c>
      <c r="BS24" s="14">
        <v>2716703.78051</v>
      </c>
      <c r="BT24" s="14">
        <v>41413.758750000037</v>
      </c>
      <c r="BU24" s="14">
        <v>0</v>
      </c>
      <c r="BV24" s="14">
        <v>0</v>
      </c>
      <c r="BW24" s="14">
        <v>1963619.7028500002</v>
      </c>
      <c r="BX24" s="14">
        <v>1962397.9849200002</v>
      </c>
      <c r="BY24" s="14">
        <v>5424777.1296399999</v>
      </c>
      <c r="BZ24" s="14">
        <v>3730907.3679199996</v>
      </c>
      <c r="CA24" s="14">
        <v>40172864.011119999</v>
      </c>
      <c r="CB24" s="14">
        <v>33534048.459150001</v>
      </c>
      <c r="CC24" s="14">
        <v>69040508.123600006</v>
      </c>
      <c r="CD24" s="14">
        <v>3642730.8486299999</v>
      </c>
      <c r="CE24" s="16">
        <f t="shared" si="0"/>
        <v>265.8279</v>
      </c>
      <c r="CF24" s="16">
        <f t="shared" si="0"/>
        <v>308.4932</v>
      </c>
    </row>
    <row r="25" spans="1:84" ht="15" customHeight="1" x14ac:dyDescent="0.3">
      <c r="A25" s="12">
        <f t="shared" si="1"/>
        <v>16</v>
      </c>
      <c r="B25" s="13">
        <v>46045</v>
      </c>
      <c r="C25" s="14">
        <v>21622409.731629997</v>
      </c>
      <c r="D25" s="14">
        <v>12028847.053239997</v>
      </c>
      <c r="E25" s="14">
        <v>29959646.254390001</v>
      </c>
      <c r="F25" s="14"/>
      <c r="G25" s="14">
        <v>154173669.38066998</v>
      </c>
      <c r="H25" s="14">
        <v>0</v>
      </c>
      <c r="I25" s="14">
        <v>0</v>
      </c>
      <c r="J25" s="14">
        <v>0</v>
      </c>
      <c r="K25" s="14">
        <v>52000000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3007211.7633199999</v>
      </c>
      <c r="T25" s="14">
        <v>3007211.7633199999</v>
      </c>
      <c r="U25" s="14">
        <v>74928146.825939998</v>
      </c>
      <c r="V25" s="18"/>
      <c r="W25" s="14">
        <v>185834790.30406001</v>
      </c>
      <c r="X25" s="14">
        <v>15036058.81655</v>
      </c>
      <c r="Y25" s="14">
        <v>29540516.146887004</v>
      </c>
      <c r="Z25" s="14">
        <v>5038643.6430240013</v>
      </c>
      <c r="AA25" s="14">
        <v>61225114.586527996</v>
      </c>
      <c r="AB25" s="14">
        <v>6067142.2527459953</v>
      </c>
      <c r="AC25" s="14">
        <v>328017.78061000002</v>
      </c>
      <c r="AD25" s="14">
        <v>327347.63355999999</v>
      </c>
      <c r="AE25" s="14">
        <v>1387064.3663720002</v>
      </c>
      <c r="AF25" s="14">
        <v>470221.13699200016</v>
      </c>
      <c r="AG25" s="14">
        <v>9683127.7625399996</v>
      </c>
      <c r="AH25" s="14">
        <v>414128.55962999974</v>
      </c>
      <c r="AI25" s="14">
        <v>0</v>
      </c>
      <c r="AJ25" s="14">
        <v>0</v>
      </c>
      <c r="AK25" s="14">
        <v>0</v>
      </c>
      <c r="AL25" s="14">
        <v>0</v>
      </c>
      <c r="AM25" s="14">
        <v>5.7782399999999994</v>
      </c>
      <c r="AN25" s="14">
        <v>0</v>
      </c>
      <c r="AO25" s="14">
        <v>0</v>
      </c>
      <c r="AP25" s="14">
        <v>0</v>
      </c>
      <c r="AQ25" s="14">
        <v>82530.934815500004</v>
      </c>
      <c r="AR25" s="14">
        <v>0</v>
      </c>
      <c r="AS25" s="14">
        <v>19379.085863999997</v>
      </c>
      <c r="AT25" s="14">
        <v>0</v>
      </c>
      <c r="AU25" s="14">
        <v>2143703.2984599997</v>
      </c>
      <c r="AV25" s="14">
        <v>172194.85017999983</v>
      </c>
      <c r="AW25" s="14">
        <v>725675.41816999996</v>
      </c>
      <c r="AX25" s="14">
        <v>724428.31362999999</v>
      </c>
      <c r="AY25" s="14">
        <v>2092589.8594100003</v>
      </c>
      <c r="AZ25" s="14">
        <v>115638.80026000016</v>
      </c>
      <c r="BA25" s="14">
        <v>0</v>
      </c>
      <c r="BB25" s="14">
        <v>0</v>
      </c>
      <c r="BC25" s="18"/>
      <c r="BD25" s="18"/>
      <c r="BE25" s="14">
        <v>0</v>
      </c>
      <c r="BF25" s="14">
        <v>0</v>
      </c>
      <c r="BG25" s="14">
        <v>107227725.0179</v>
      </c>
      <c r="BH25" s="14">
        <v>13329745.19004</v>
      </c>
      <c r="BI25" s="14">
        <v>237429.69868499998</v>
      </c>
      <c r="BJ25" s="14">
        <v>0.13557999998010928</v>
      </c>
      <c r="BK25" s="14">
        <v>1992241.8719300001</v>
      </c>
      <c r="BL25" s="14">
        <v>121243.89160499997</v>
      </c>
      <c r="BM25" s="14">
        <v>0</v>
      </c>
      <c r="BN25" s="14">
        <v>0</v>
      </c>
      <c r="BO25" s="15">
        <v>204010.05608000001</v>
      </c>
      <c r="BP25" s="14">
        <v>0</v>
      </c>
      <c r="BQ25" s="14">
        <v>26600092.806649998</v>
      </c>
      <c r="BR25" s="14">
        <v>26599971.083579998</v>
      </c>
      <c r="BS25" s="14">
        <v>2716679.7090000003</v>
      </c>
      <c r="BT25" s="14">
        <v>41347.00429000007</v>
      </c>
      <c r="BU25" s="14">
        <v>0</v>
      </c>
      <c r="BV25" s="14">
        <v>0</v>
      </c>
      <c r="BW25" s="14">
        <v>798677.57813000015</v>
      </c>
      <c r="BX25" s="14">
        <v>798214.4887300001</v>
      </c>
      <c r="BY25" s="14">
        <v>2427554.7541199997</v>
      </c>
      <c r="BZ25" s="14">
        <v>217501.86605999994</v>
      </c>
      <c r="CA25" s="14">
        <v>34976686.474600002</v>
      </c>
      <c r="CB25" s="14">
        <v>27778278.46985</v>
      </c>
      <c r="CC25" s="14">
        <v>72251038.543300003</v>
      </c>
      <c r="CD25" s="14">
        <v>3332436.2975099999</v>
      </c>
      <c r="CE25" s="16">
        <f t="shared" si="0"/>
        <v>257.20710000000003</v>
      </c>
      <c r="CF25" s="16">
        <f t="shared" si="0"/>
        <v>451.20319999999998</v>
      </c>
    </row>
    <row r="26" spans="1:84" ht="15" customHeight="1" x14ac:dyDescent="0.3">
      <c r="A26" s="12">
        <f t="shared" si="1"/>
        <v>17</v>
      </c>
      <c r="B26" s="13">
        <v>46046</v>
      </c>
      <c r="C26" s="14">
        <v>20562625.378869999</v>
      </c>
      <c r="D26" s="14">
        <v>11417625.200779999</v>
      </c>
      <c r="E26" s="14">
        <v>31062467.58374</v>
      </c>
      <c r="F26" s="14"/>
      <c r="G26" s="14">
        <v>154230168.09728</v>
      </c>
      <c r="H26" s="14">
        <v>0</v>
      </c>
      <c r="I26" s="14">
        <v>0</v>
      </c>
      <c r="J26" s="14">
        <v>0</v>
      </c>
      <c r="K26" s="14">
        <v>53000000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2854406.3001999999</v>
      </c>
      <c r="T26" s="14">
        <v>2854406.3001999999</v>
      </c>
      <c r="U26" s="14">
        <v>74928146.825939998</v>
      </c>
      <c r="V26" s="18"/>
      <c r="W26" s="14">
        <v>186781520.53415</v>
      </c>
      <c r="X26" s="14">
        <v>14272031.500979999</v>
      </c>
      <c r="Y26" s="14">
        <v>29642740.240804002</v>
      </c>
      <c r="Z26" s="14">
        <v>5010630.5542120002</v>
      </c>
      <c r="AA26" s="14">
        <v>61289865.840019993</v>
      </c>
      <c r="AB26" s="14">
        <v>6115308.6383659896</v>
      </c>
      <c r="AC26" s="14">
        <v>344181.06196000002</v>
      </c>
      <c r="AD26" s="14">
        <v>343512.85741</v>
      </c>
      <c r="AE26" s="14">
        <v>1678122.1637899999</v>
      </c>
      <c r="AF26" s="14">
        <v>469354.56727999984</v>
      </c>
      <c r="AG26" s="14">
        <v>9370172.4674899988</v>
      </c>
      <c r="AH26" s="14">
        <v>409235.17541999929</v>
      </c>
      <c r="AI26" s="14">
        <v>0</v>
      </c>
      <c r="AJ26" s="14">
        <v>0</v>
      </c>
      <c r="AK26" s="14">
        <v>0</v>
      </c>
      <c r="AL26" s="14">
        <v>0</v>
      </c>
      <c r="AM26" s="14">
        <v>5.7782399999999994</v>
      </c>
      <c r="AN26" s="14">
        <v>0</v>
      </c>
      <c r="AO26" s="14">
        <v>0</v>
      </c>
      <c r="AP26" s="14">
        <v>0</v>
      </c>
      <c r="AQ26" s="14">
        <v>69267.775189000007</v>
      </c>
      <c r="AR26" s="14">
        <v>0</v>
      </c>
      <c r="AS26" s="14">
        <v>19379.085863999997</v>
      </c>
      <c r="AT26" s="14">
        <v>0</v>
      </c>
      <c r="AU26" s="14">
        <v>2387456.9986800002</v>
      </c>
      <c r="AV26" s="14">
        <v>194880.40011000028</v>
      </c>
      <c r="AW26" s="14">
        <v>571433.43528999994</v>
      </c>
      <c r="AX26" s="14">
        <v>571159.90498999995</v>
      </c>
      <c r="AY26" s="14">
        <v>2227079.62249</v>
      </c>
      <c r="AZ26" s="14">
        <v>105730.54425999988</v>
      </c>
      <c r="BA26" s="14">
        <v>0</v>
      </c>
      <c r="BB26" s="14">
        <v>0</v>
      </c>
      <c r="BC26" s="18"/>
      <c r="BD26" s="18"/>
      <c r="BE26" s="14">
        <v>0</v>
      </c>
      <c r="BF26" s="14">
        <v>0</v>
      </c>
      <c r="BG26" s="14">
        <v>107599704.46981999</v>
      </c>
      <c r="BH26" s="14">
        <v>13219812.64206</v>
      </c>
      <c r="BI26" s="14">
        <v>235969.03352499998</v>
      </c>
      <c r="BJ26" s="14">
        <v>0.13554999998450512</v>
      </c>
      <c r="BK26" s="14">
        <v>1978399.1493549999</v>
      </c>
      <c r="BL26" s="14">
        <v>115422.96208499985</v>
      </c>
      <c r="BM26" s="14">
        <v>0</v>
      </c>
      <c r="BN26" s="14">
        <v>0</v>
      </c>
      <c r="BO26" s="15">
        <v>203966.58523999999</v>
      </c>
      <c r="BP26" s="14">
        <v>0</v>
      </c>
      <c r="BQ26" s="14">
        <v>27328393.677130003</v>
      </c>
      <c r="BR26" s="14">
        <v>26928271.969060004</v>
      </c>
      <c r="BS26" s="14">
        <v>2716816.9403300001</v>
      </c>
      <c r="BT26" s="14">
        <v>41357.097109999973</v>
      </c>
      <c r="BU26" s="14">
        <v>0</v>
      </c>
      <c r="BV26" s="14">
        <v>0</v>
      </c>
      <c r="BW26" s="14">
        <v>646227.04525000008</v>
      </c>
      <c r="BX26" s="14">
        <v>645733.51976000005</v>
      </c>
      <c r="BY26" s="14">
        <v>2013931.9783100002</v>
      </c>
      <c r="BZ26" s="14">
        <v>241853.94422000024</v>
      </c>
      <c r="CA26" s="14">
        <v>35123704.409139998</v>
      </c>
      <c r="CB26" s="14">
        <v>27972639.62779</v>
      </c>
      <c r="CC26" s="14">
        <v>72476000.060680002</v>
      </c>
      <c r="CD26" s="14">
        <v>3304953.1605199999</v>
      </c>
      <c r="CE26" s="16">
        <f t="shared" si="0"/>
        <v>257.71499999999997</v>
      </c>
      <c r="CF26" s="16">
        <f t="shared" si="0"/>
        <v>431.83760000000001</v>
      </c>
    </row>
    <row r="27" spans="1:84" ht="15" customHeight="1" x14ac:dyDescent="0.3">
      <c r="A27" s="12">
        <f t="shared" si="1"/>
        <v>18</v>
      </c>
      <c r="B27" s="13">
        <v>46049</v>
      </c>
      <c r="C27" s="14">
        <v>20754318.308649998</v>
      </c>
      <c r="D27" s="14">
        <v>10817980.715159999</v>
      </c>
      <c r="E27" s="14">
        <v>27894388.263530001</v>
      </c>
      <c r="F27" s="14"/>
      <c r="G27" s="14">
        <v>154371941.30684</v>
      </c>
      <c r="H27" s="14">
        <v>0</v>
      </c>
      <c r="I27" s="14">
        <v>0</v>
      </c>
      <c r="J27" s="14">
        <v>0</v>
      </c>
      <c r="K27" s="14">
        <v>54500000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2704495.1787799997</v>
      </c>
      <c r="T27" s="14">
        <v>2704495.1787799997</v>
      </c>
      <c r="U27" s="14">
        <v>74928146.825939998</v>
      </c>
      <c r="V27" s="18"/>
      <c r="W27" s="14">
        <v>185296996.23187</v>
      </c>
      <c r="X27" s="14">
        <v>13522475.89395</v>
      </c>
      <c r="Y27" s="14">
        <v>29099278.978481002</v>
      </c>
      <c r="Z27" s="14">
        <v>5086961.1802190002</v>
      </c>
      <c r="AA27" s="14">
        <v>62941441.709920011</v>
      </c>
      <c r="AB27" s="14">
        <v>6184312.3098660056</v>
      </c>
      <c r="AC27" s="14">
        <v>589069.28394999995</v>
      </c>
      <c r="AD27" s="14">
        <v>588403.92658999993</v>
      </c>
      <c r="AE27" s="14">
        <v>1446712.9721220001</v>
      </c>
      <c r="AF27" s="14">
        <v>482275.90029200003</v>
      </c>
      <c r="AG27" s="14">
        <v>9860609.5882199984</v>
      </c>
      <c r="AH27" s="14">
        <v>309404.47306999908</v>
      </c>
      <c r="AI27" s="14">
        <v>0</v>
      </c>
      <c r="AJ27" s="14">
        <v>0</v>
      </c>
      <c r="AK27" s="14">
        <v>0</v>
      </c>
      <c r="AL27" s="14">
        <v>0</v>
      </c>
      <c r="AM27" s="14">
        <v>5.7782399999999994</v>
      </c>
      <c r="AN27" s="14">
        <v>0</v>
      </c>
      <c r="AO27" s="14">
        <v>0</v>
      </c>
      <c r="AP27" s="14">
        <v>0</v>
      </c>
      <c r="AQ27" s="14">
        <v>82854.420514500001</v>
      </c>
      <c r="AR27" s="14">
        <v>0</v>
      </c>
      <c r="AS27" s="14">
        <v>25200.285863999998</v>
      </c>
      <c r="AT27" s="14">
        <v>0</v>
      </c>
      <c r="AU27" s="14">
        <v>2033513.4871499999</v>
      </c>
      <c r="AV27" s="14">
        <v>225545.61499999999</v>
      </c>
      <c r="AW27" s="14">
        <v>1160882.6882900002</v>
      </c>
      <c r="AX27" s="14">
        <v>1154451.1675800001</v>
      </c>
      <c r="AY27" s="14">
        <v>2131157.8914899998</v>
      </c>
      <c r="AZ27" s="14">
        <v>164147.50644999975</v>
      </c>
      <c r="BA27" s="14">
        <v>0</v>
      </c>
      <c r="BB27" s="14">
        <v>0</v>
      </c>
      <c r="BC27" s="18"/>
      <c r="BD27" s="18"/>
      <c r="BE27" s="14">
        <v>0</v>
      </c>
      <c r="BF27" s="14">
        <v>0</v>
      </c>
      <c r="BG27" s="14">
        <v>109370727.08424</v>
      </c>
      <c r="BH27" s="14">
        <v>14195502.079080001</v>
      </c>
      <c r="BI27" s="14">
        <v>155589.76649000001</v>
      </c>
      <c r="BJ27" s="14">
        <v>0.13546000000405911</v>
      </c>
      <c r="BK27" s="14">
        <v>1978944.5011899997</v>
      </c>
      <c r="BL27" s="14">
        <v>125672.38677999978</v>
      </c>
      <c r="BM27" s="14">
        <v>0</v>
      </c>
      <c r="BN27" s="14">
        <v>0</v>
      </c>
      <c r="BO27" s="15">
        <v>311683.92272999999</v>
      </c>
      <c r="BP27" s="14">
        <v>0</v>
      </c>
      <c r="BQ27" s="14">
        <v>27649718.535229996</v>
      </c>
      <c r="BR27" s="14">
        <v>27649551.177599996</v>
      </c>
      <c r="BS27" s="14">
        <v>2716839.4773300001</v>
      </c>
      <c r="BT27" s="14">
        <v>41336.951160000172</v>
      </c>
      <c r="BU27" s="14">
        <v>0</v>
      </c>
      <c r="BV27" s="14">
        <v>0</v>
      </c>
      <c r="BW27" s="14">
        <v>1280531.26358</v>
      </c>
      <c r="BX27" s="14">
        <v>1274908.39427</v>
      </c>
      <c r="BY27" s="14">
        <v>2113344.36949</v>
      </c>
      <c r="BZ27" s="14">
        <v>474251.59781999991</v>
      </c>
      <c r="CA27" s="14">
        <v>36206651.836039998</v>
      </c>
      <c r="CB27" s="14">
        <v>29565720.643100001</v>
      </c>
      <c r="CC27" s="14">
        <v>73164075.248199999</v>
      </c>
      <c r="CD27" s="14">
        <v>3548875.5197700001</v>
      </c>
      <c r="CE27" s="16">
        <f t="shared" ref="CE27:CF31" si="2">ROUND(W27/CC27*100,4)</f>
        <v>253.26230000000001</v>
      </c>
      <c r="CF27" s="16">
        <f t="shared" si="2"/>
        <v>381.03550000000001</v>
      </c>
    </row>
    <row r="28" spans="1:84" ht="15" customHeight="1" x14ac:dyDescent="0.3">
      <c r="A28" s="12">
        <f t="shared" si="1"/>
        <v>19</v>
      </c>
      <c r="B28" s="13">
        <v>46050</v>
      </c>
      <c r="C28" s="14">
        <v>19945672.94923</v>
      </c>
      <c r="D28" s="14">
        <v>10098230.914340001</v>
      </c>
      <c r="E28" s="14">
        <v>29790102.22267</v>
      </c>
      <c r="F28" s="14"/>
      <c r="G28" s="14">
        <v>154450516.19235</v>
      </c>
      <c r="H28" s="14">
        <v>0</v>
      </c>
      <c r="I28" s="14">
        <v>0</v>
      </c>
      <c r="J28" s="14">
        <v>0</v>
      </c>
      <c r="K28" s="14">
        <v>47000000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2524557.7286</v>
      </c>
      <c r="T28" s="14">
        <v>2524557.7286</v>
      </c>
      <c r="U28" s="14">
        <v>74928146.825939998</v>
      </c>
      <c r="V28" s="18"/>
      <c r="W28" s="14">
        <v>178782702.2669</v>
      </c>
      <c r="X28" s="14">
        <v>12622788.642929999</v>
      </c>
      <c r="Y28" s="14">
        <v>28959755.940274</v>
      </c>
      <c r="Z28" s="14">
        <v>5079397.4834929965</v>
      </c>
      <c r="AA28" s="14">
        <v>61094075.127376013</v>
      </c>
      <c r="AB28" s="14">
        <v>6205300.2280280124</v>
      </c>
      <c r="AC28" s="14">
        <v>406538.02829000005</v>
      </c>
      <c r="AD28" s="14">
        <v>405874.74097000004</v>
      </c>
      <c r="AE28" s="14">
        <v>1790762.2849140002</v>
      </c>
      <c r="AF28" s="14">
        <v>484387.33018400008</v>
      </c>
      <c r="AG28" s="14">
        <v>9532615.6459999997</v>
      </c>
      <c r="AH28" s="14">
        <v>302988.74081000005</v>
      </c>
      <c r="AI28" s="14">
        <v>0</v>
      </c>
      <c r="AJ28" s="14">
        <v>0</v>
      </c>
      <c r="AK28" s="14">
        <v>0</v>
      </c>
      <c r="AL28" s="14">
        <v>0</v>
      </c>
      <c r="AM28" s="14">
        <v>5.7782399999999994</v>
      </c>
      <c r="AN28" s="14">
        <v>0</v>
      </c>
      <c r="AO28" s="14">
        <v>0</v>
      </c>
      <c r="AP28" s="14">
        <v>0</v>
      </c>
      <c r="AQ28" s="14">
        <v>69242.916213000004</v>
      </c>
      <c r="AR28" s="14">
        <v>0</v>
      </c>
      <c r="AS28" s="14">
        <v>25200.285863999998</v>
      </c>
      <c r="AT28" s="14">
        <v>0</v>
      </c>
      <c r="AU28" s="14">
        <v>1995482.7010900001</v>
      </c>
      <c r="AV28" s="14">
        <v>94496.284650000045</v>
      </c>
      <c r="AW28" s="14">
        <v>2994709.4496199996</v>
      </c>
      <c r="AX28" s="14">
        <v>2987623.3224999998</v>
      </c>
      <c r="AY28" s="14">
        <v>1924302.3375900001</v>
      </c>
      <c r="AZ28" s="14">
        <v>126739.49705000012</v>
      </c>
      <c r="BA28" s="14">
        <v>0</v>
      </c>
      <c r="BB28" s="14">
        <v>0</v>
      </c>
      <c r="BC28" s="18"/>
      <c r="BD28" s="18"/>
      <c r="BE28" s="14">
        <v>0</v>
      </c>
      <c r="BF28" s="14">
        <v>0</v>
      </c>
      <c r="BG28" s="14">
        <v>108792690.49547</v>
      </c>
      <c r="BH28" s="14">
        <v>15686807.62769</v>
      </c>
      <c r="BI28" s="14">
        <v>200042.37120000002</v>
      </c>
      <c r="BJ28" s="14">
        <v>0.13541000002351211</v>
      </c>
      <c r="BK28" s="14">
        <v>1996143.7659499999</v>
      </c>
      <c r="BL28" s="14">
        <v>125880.81309999987</v>
      </c>
      <c r="BM28" s="14">
        <v>0</v>
      </c>
      <c r="BN28" s="14">
        <v>0</v>
      </c>
      <c r="BO28" s="15">
        <v>311584.21646999998</v>
      </c>
      <c r="BP28" s="14">
        <v>0</v>
      </c>
      <c r="BQ28" s="14">
        <v>28218438.625670001</v>
      </c>
      <c r="BR28" s="14">
        <v>28218271.283040002</v>
      </c>
      <c r="BS28" s="14">
        <v>3333086.6588300001</v>
      </c>
      <c r="BT28" s="14">
        <v>41330.022650000174</v>
      </c>
      <c r="BU28" s="14">
        <v>0</v>
      </c>
      <c r="BV28" s="14">
        <v>0</v>
      </c>
      <c r="BW28" s="14">
        <v>3077842.1118799997</v>
      </c>
      <c r="BX28" s="14">
        <v>3072687.6440499998</v>
      </c>
      <c r="BY28" s="14">
        <v>1999028.33656</v>
      </c>
      <c r="BZ28" s="14">
        <v>387836.81215999991</v>
      </c>
      <c r="CA28" s="14">
        <v>39136166.086560003</v>
      </c>
      <c r="CB28" s="14">
        <v>31846006.710420001</v>
      </c>
      <c r="CC28" s="14">
        <v>69656524.408910006</v>
      </c>
      <c r="CD28" s="14">
        <v>3921701.90692</v>
      </c>
      <c r="CE28" s="16">
        <f t="shared" si="2"/>
        <v>256.66329999999999</v>
      </c>
      <c r="CF28" s="16">
        <f t="shared" si="2"/>
        <v>321.87020000000001</v>
      </c>
    </row>
    <row r="29" spans="1:84" ht="15" customHeight="1" x14ac:dyDescent="0.3">
      <c r="A29" s="12">
        <f t="shared" si="1"/>
        <v>20</v>
      </c>
      <c r="B29" s="13">
        <v>46051</v>
      </c>
      <c r="C29" s="14">
        <v>19073367.486490004</v>
      </c>
      <c r="D29" s="14">
        <v>9405351.8632000033</v>
      </c>
      <c r="E29" s="14">
        <v>30949546.22264</v>
      </c>
      <c r="F29" s="14"/>
      <c r="G29" s="14">
        <v>144224001.91448</v>
      </c>
      <c r="H29" s="14">
        <v>1056553.1547999978</v>
      </c>
      <c r="I29" s="14">
        <v>0</v>
      </c>
      <c r="J29" s="14">
        <v>0</v>
      </c>
      <c r="K29" s="14">
        <v>57500000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2615476.2544999998</v>
      </c>
      <c r="T29" s="14">
        <v>2615476.2544999998</v>
      </c>
      <c r="U29" s="14">
        <v>74928146.825939998</v>
      </c>
      <c r="V29" s="18"/>
      <c r="W29" s="14">
        <v>179434245.05217001</v>
      </c>
      <c r="X29" s="14">
        <v>13077381.272500001</v>
      </c>
      <c r="Y29" s="14">
        <v>28873702.398653999</v>
      </c>
      <c r="Z29" s="14">
        <v>5054784.4562129974</v>
      </c>
      <c r="AA29" s="14">
        <v>61819234.778832011</v>
      </c>
      <c r="AB29" s="14">
        <v>6612211.9350960078</v>
      </c>
      <c r="AC29" s="14">
        <v>266946.64510999998</v>
      </c>
      <c r="AD29" s="14">
        <v>266285.0331</v>
      </c>
      <c r="AE29" s="14">
        <v>1587311.642282</v>
      </c>
      <c r="AF29" s="14">
        <v>483864.43205199996</v>
      </c>
      <c r="AG29" s="14">
        <v>9410516.4379099999</v>
      </c>
      <c r="AH29" s="14">
        <v>309426.95667999977</v>
      </c>
      <c r="AI29" s="14">
        <v>0</v>
      </c>
      <c r="AJ29" s="14">
        <v>0</v>
      </c>
      <c r="AK29" s="14">
        <v>0</v>
      </c>
      <c r="AL29" s="14">
        <v>0</v>
      </c>
      <c r="AM29" s="14">
        <v>5.7782399999999994</v>
      </c>
      <c r="AN29" s="14">
        <v>0</v>
      </c>
      <c r="AO29" s="14">
        <v>0</v>
      </c>
      <c r="AP29" s="14">
        <v>0</v>
      </c>
      <c r="AQ29" s="14">
        <v>85213.520752500001</v>
      </c>
      <c r="AR29" s="14">
        <v>0</v>
      </c>
      <c r="AS29" s="14">
        <v>17676.073041</v>
      </c>
      <c r="AT29" s="14">
        <v>0</v>
      </c>
      <c r="AU29" s="14">
        <v>2212775.1560999998</v>
      </c>
      <c r="AV29" s="14">
        <v>176697.43980999989</v>
      </c>
      <c r="AW29" s="14">
        <v>2272016.3989900001</v>
      </c>
      <c r="AX29" s="14">
        <v>2265517.4755000002</v>
      </c>
      <c r="AY29" s="14">
        <v>1984972.07238</v>
      </c>
      <c r="AZ29" s="14">
        <v>145780.30945000006</v>
      </c>
      <c r="BA29" s="14">
        <v>0</v>
      </c>
      <c r="BB29" s="14">
        <v>0</v>
      </c>
      <c r="BC29" s="18"/>
      <c r="BD29" s="18"/>
      <c r="BE29" s="14">
        <v>0</v>
      </c>
      <c r="BF29" s="14">
        <v>0</v>
      </c>
      <c r="BG29" s="14">
        <v>108530370.90229</v>
      </c>
      <c r="BH29" s="14">
        <v>15314568.037900001</v>
      </c>
      <c r="BI29" s="14">
        <v>199529.55377999999</v>
      </c>
      <c r="BJ29" s="14">
        <v>0.1348899999702553</v>
      </c>
      <c r="BK29" s="14">
        <v>1965716.2889149999</v>
      </c>
      <c r="BL29" s="14">
        <v>121807.49899999991</v>
      </c>
      <c r="BM29" s="14">
        <v>0</v>
      </c>
      <c r="BN29" s="14">
        <v>0</v>
      </c>
      <c r="BO29" s="15">
        <v>310363.17609000002</v>
      </c>
      <c r="BP29" s="14">
        <v>0</v>
      </c>
      <c r="BQ29" s="14">
        <v>29682057.994939998</v>
      </c>
      <c r="BR29" s="14">
        <v>29681890.984189998</v>
      </c>
      <c r="BS29" s="14">
        <v>2063079.9328500002</v>
      </c>
      <c r="BT29" s="14">
        <v>58129.144400000107</v>
      </c>
      <c r="BU29" s="14">
        <v>0</v>
      </c>
      <c r="BV29" s="14">
        <v>0</v>
      </c>
      <c r="BW29" s="14">
        <v>2502337.1616599998</v>
      </c>
      <c r="BX29" s="14">
        <v>2499443.2789099999</v>
      </c>
      <c r="BY29" s="14">
        <v>2163124.87519</v>
      </c>
      <c r="BZ29" s="14">
        <v>450309.47155000013</v>
      </c>
      <c r="CA29" s="14">
        <v>38886208.983429998</v>
      </c>
      <c r="CB29" s="14">
        <v>32811580.512940001</v>
      </c>
      <c r="CC29" s="14">
        <v>69644161.918860003</v>
      </c>
      <c r="CD29" s="14">
        <v>3828642.00948</v>
      </c>
      <c r="CE29" s="16">
        <f t="shared" si="2"/>
        <v>257.64429999999999</v>
      </c>
      <c r="CF29" s="16">
        <f t="shared" si="2"/>
        <v>341.56709999999998</v>
      </c>
    </row>
    <row r="30" spans="1:84" ht="15" customHeight="1" x14ac:dyDescent="0.3">
      <c r="A30" s="12">
        <f t="shared" si="1"/>
        <v>21</v>
      </c>
      <c r="B30" s="13">
        <v>46052</v>
      </c>
      <c r="C30" s="14">
        <v>18306896.42334</v>
      </c>
      <c r="D30" s="14">
        <v>9011681.0576499999</v>
      </c>
      <c r="E30" s="14">
        <v>25794220.79961</v>
      </c>
      <c r="F30" s="14"/>
      <c r="G30" s="14">
        <v>144218477.51231</v>
      </c>
      <c r="H30" s="14">
        <v>1051943.8643999994</v>
      </c>
      <c r="I30" s="14">
        <v>0</v>
      </c>
      <c r="J30" s="14">
        <v>0</v>
      </c>
      <c r="K30" s="14">
        <v>61000000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2515906.2305099997</v>
      </c>
      <c r="T30" s="14">
        <v>2515906.2305099997</v>
      </c>
      <c r="U30" s="14">
        <v>74928146.825939998</v>
      </c>
      <c r="V30" s="18"/>
      <c r="W30" s="14">
        <v>176907354.13982999</v>
      </c>
      <c r="X30" s="14">
        <v>12579531.152559999</v>
      </c>
      <c r="Y30" s="14">
        <v>28796573.658579998</v>
      </c>
      <c r="Z30" s="14">
        <v>5028295.4903469989</v>
      </c>
      <c r="AA30" s="14">
        <v>60833913.919225998</v>
      </c>
      <c r="AB30" s="14">
        <v>7042514.1350279963</v>
      </c>
      <c r="AC30" s="14">
        <v>258994.76697</v>
      </c>
      <c r="AD30" s="14">
        <v>258334.73074999999</v>
      </c>
      <c r="AE30" s="14">
        <v>3140833.904716</v>
      </c>
      <c r="AF30" s="14">
        <v>488700.43089599977</v>
      </c>
      <c r="AG30" s="14">
        <v>9403206.8899999987</v>
      </c>
      <c r="AH30" s="14">
        <v>298978.43740999891</v>
      </c>
      <c r="AI30" s="14">
        <v>0</v>
      </c>
      <c r="AJ30" s="14">
        <v>0</v>
      </c>
      <c r="AK30" s="14">
        <v>0</v>
      </c>
      <c r="AL30" s="14">
        <v>0</v>
      </c>
      <c r="AM30" s="14">
        <v>5.7782399999999994</v>
      </c>
      <c r="AN30" s="14">
        <v>0</v>
      </c>
      <c r="AO30" s="14">
        <v>0</v>
      </c>
      <c r="AP30" s="14">
        <v>0</v>
      </c>
      <c r="AQ30" s="14">
        <v>93707.802830500004</v>
      </c>
      <c r="AR30" s="14">
        <v>0</v>
      </c>
      <c r="AS30" s="14">
        <v>17676.073041</v>
      </c>
      <c r="AT30" s="14">
        <v>0</v>
      </c>
      <c r="AU30" s="14">
        <v>2164004.4948700001</v>
      </c>
      <c r="AV30" s="14">
        <v>104434.45274999994</v>
      </c>
      <c r="AW30" s="14">
        <v>558862.51018999994</v>
      </c>
      <c r="AX30" s="14">
        <v>556938.14807</v>
      </c>
      <c r="AY30" s="14">
        <v>2128110.92466</v>
      </c>
      <c r="AZ30" s="14">
        <v>132637.55108999996</v>
      </c>
      <c r="BA30" s="14">
        <v>0</v>
      </c>
      <c r="BB30" s="14">
        <v>0</v>
      </c>
      <c r="BC30" s="18"/>
      <c r="BD30" s="18"/>
      <c r="BE30" s="14">
        <v>0</v>
      </c>
      <c r="BF30" s="14">
        <v>0</v>
      </c>
      <c r="BG30" s="14">
        <v>107395890.72332001</v>
      </c>
      <c r="BH30" s="14">
        <v>13910833.376350001</v>
      </c>
      <c r="BI30" s="14">
        <v>202757.82334999999</v>
      </c>
      <c r="BJ30" s="14">
        <v>3.9458600000034494</v>
      </c>
      <c r="BK30" s="14">
        <v>1922304.0367149999</v>
      </c>
      <c r="BL30" s="14">
        <v>120671.31140999992</v>
      </c>
      <c r="BM30" s="14">
        <v>0</v>
      </c>
      <c r="BN30" s="14">
        <v>0</v>
      </c>
      <c r="BO30" s="15">
        <v>309009.19403999997</v>
      </c>
      <c r="BP30" s="14">
        <v>0</v>
      </c>
      <c r="BQ30" s="14">
        <v>31136725.830719996</v>
      </c>
      <c r="BR30" s="14">
        <v>31136558.834969997</v>
      </c>
      <c r="BS30" s="14">
        <v>2197013.88466</v>
      </c>
      <c r="BT30" s="14">
        <v>57885.345060000196</v>
      </c>
      <c r="BU30" s="14">
        <v>0</v>
      </c>
      <c r="BV30" s="14">
        <v>0</v>
      </c>
      <c r="BW30" s="14">
        <v>769075.92235000012</v>
      </c>
      <c r="BX30" s="14">
        <v>767458.96454000007</v>
      </c>
      <c r="BY30" s="14">
        <v>2173687.3427900001</v>
      </c>
      <c r="BZ30" s="14">
        <v>418582.77561000024</v>
      </c>
      <c r="CA30" s="14">
        <v>38710574.034630001</v>
      </c>
      <c r="CB30" s="14">
        <v>32501161.177450001</v>
      </c>
      <c r="CC30" s="14">
        <v>68685316.688690007</v>
      </c>
      <c r="CD30" s="14">
        <v>3477708.3440899998</v>
      </c>
      <c r="CE30" s="16">
        <f t="shared" si="2"/>
        <v>257.56209999999999</v>
      </c>
      <c r="CF30" s="16">
        <f t="shared" si="2"/>
        <v>361.71899999999999</v>
      </c>
    </row>
    <row r="31" spans="1:84" ht="15" customHeight="1" x14ac:dyDescent="0.3">
      <c r="A31" s="12">
        <f t="shared" si="1"/>
        <v>22</v>
      </c>
      <c r="B31" s="13">
        <v>46053</v>
      </c>
      <c r="C31" s="14">
        <v>18094852.583689995</v>
      </c>
      <c r="D31" s="14">
        <v>8696593.5759999957</v>
      </c>
      <c r="E31" s="14">
        <v>31000040.097789999</v>
      </c>
      <c r="F31" s="14"/>
      <c r="G31" s="14">
        <v>144285948.73409</v>
      </c>
      <c r="H31" s="14">
        <v>1053896.7867999971</v>
      </c>
      <c r="I31" s="14">
        <v>0</v>
      </c>
      <c r="J31" s="14">
        <v>0</v>
      </c>
      <c r="K31" s="14">
        <v>51800000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2437622.5907000001</v>
      </c>
      <c r="T31" s="14">
        <v>2437622.5907000001</v>
      </c>
      <c r="U31" s="14">
        <v>74928146.825939998</v>
      </c>
      <c r="V31" s="18"/>
      <c r="W31" s="14">
        <v>172690317.18033001</v>
      </c>
      <c r="X31" s="14">
        <v>12188112.953500001</v>
      </c>
      <c r="Y31" s="14">
        <v>28891618.857351001</v>
      </c>
      <c r="Z31" s="14">
        <v>5014522.5339230001</v>
      </c>
      <c r="AA31" s="14">
        <v>60560802.066482008</v>
      </c>
      <c r="AB31" s="14">
        <v>6816541.2582000028</v>
      </c>
      <c r="AC31" s="14">
        <v>374707.61603999999</v>
      </c>
      <c r="AD31" s="14">
        <v>374049.50534999999</v>
      </c>
      <c r="AE31" s="14">
        <v>2473003.8996239998</v>
      </c>
      <c r="AF31" s="14">
        <v>489668.58850399969</v>
      </c>
      <c r="AG31" s="14">
        <v>9359518.5905700009</v>
      </c>
      <c r="AH31" s="14">
        <v>297054.75512000069</v>
      </c>
      <c r="AI31" s="14">
        <v>0</v>
      </c>
      <c r="AJ31" s="14">
        <v>0</v>
      </c>
      <c r="AK31" s="14">
        <v>0</v>
      </c>
      <c r="AL31" s="14">
        <v>0</v>
      </c>
      <c r="AM31" s="14">
        <v>5.7782399999999994</v>
      </c>
      <c r="AN31" s="14">
        <v>0</v>
      </c>
      <c r="AO31" s="14">
        <v>0</v>
      </c>
      <c r="AP31" s="14">
        <v>0</v>
      </c>
      <c r="AQ31" s="14">
        <v>74392.371456000008</v>
      </c>
      <c r="AR31" s="14">
        <v>0</v>
      </c>
      <c r="AS31" s="14">
        <v>17676.073041</v>
      </c>
      <c r="AT31" s="14">
        <v>0</v>
      </c>
      <c r="AU31" s="14">
        <v>2400499.1796499998</v>
      </c>
      <c r="AV31" s="14">
        <v>145836.55578000005</v>
      </c>
      <c r="AW31" s="14">
        <v>428852.96886000002</v>
      </c>
      <c r="AX31" s="14">
        <v>427339.42913</v>
      </c>
      <c r="AY31" s="14">
        <v>1964779.9233199998</v>
      </c>
      <c r="AZ31" s="14">
        <v>123201.43118999992</v>
      </c>
      <c r="BA31" s="14">
        <v>0</v>
      </c>
      <c r="BB31" s="14">
        <v>0</v>
      </c>
      <c r="BC31" s="18"/>
      <c r="BD31" s="18"/>
      <c r="BE31" s="14">
        <v>0</v>
      </c>
      <c r="BF31" s="14">
        <v>0</v>
      </c>
      <c r="BG31" s="14">
        <v>106545857.32463001</v>
      </c>
      <c r="BH31" s="14">
        <v>13688214.0572</v>
      </c>
      <c r="BI31" s="14">
        <v>305911.07666000002</v>
      </c>
      <c r="BJ31" s="14">
        <v>5.7876600000308827</v>
      </c>
      <c r="BK31" s="14">
        <v>2542604.4588800003</v>
      </c>
      <c r="BL31" s="14">
        <v>154095.82254500032</v>
      </c>
      <c r="BM31" s="14">
        <v>110362.23290500001</v>
      </c>
      <c r="BN31" s="14">
        <v>74825.423050000012</v>
      </c>
      <c r="BO31" s="15">
        <v>309582.86627</v>
      </c>
      <c r="BP31" s="14">
        <v>0</v>
      </c>
      <c r="BQ31" s="14">
        <v>31848845.824179996</v>
      </c>
      <c r="BR31" s="14">
        <v>31448679.442189995</v>
      </c>
      <c r="BS31" s="14">
        <v>2620626.11516</v>
      </c>
      <c r="BT31" s="14">
        <v>70940.197149999905</v>
      </c>
      <c r="BU31" s="14">
        <v>0</v>
      </c>
      <c r="BV31" s="14">
        <v>0</v>
      </c>
      <c r="BW31" s="14">
        <v>427435.92693999998</v>
      </c>
      <c r="BX31" s="14">
        <v>426881.74359999999</v>
      </c>
      <c r="BY31" s="14">
        <v>2344540.2630000003</v>
      </c>
      <c r="BZ31" s="14">
        <v>410850.08853000036</v>
      </c>
      <c r="CA31" s="14">
        <v>40509908.763999999</v>
      </c>
      <c r="CB31" s="14">
        <v>32586278.504730001</v>
      </c>
      <c r="CC31" s="14">
        <v>66035948.560630001</v>
      </c>
      <c r="CD31" s="14">
        <v>3422053.5142999999</v>
      </c>
      <c r="CE31" s="16">
        <f t="shared" si="2"/>
        <v>261.50959999999998</v>
      </c>
      <c r="CF31" s="16">
        <f t="shared" si="2"/>
        <v>356.16370000000001</v>
      </c>
    </row>
    <row r="32" spans="1:84" ht="15" customHeight="1" x14ac:dyDescent="0.3">
      <c r="A32" s="12">
        <f t="shared" si="1"/>
        <v>23</v>
      </c>
      <c r="B32" s="13">
        <v>46054</v>
      </c>
      <c r="C32" s="19" t="s">
        <v>50</v>
      </c>
      <c r="D32" s="19" t="s">
        <v>50</v>
      </c>
      <c r="E32" s="19" t="s">
        <v>50</v>
      </c>
      <c r="F32" s="19" t="s">
        <v>50</v>
      </c>
      <c r="G32" s="19" t="s">
        <v>50</v>
      </c>
      <c r="H32" s="19" t="s">
        <v>50</v>
      </c>
      <c r="I32" s="19" t="s">
        <v>50</v>
      </c>
      <c r="J32" s="19" t="s">
        <v>50</v>
      </c>
      <c r="K32" s="19" t="s">
        <v>50</v>
      </c>
      <c r="L32" s="19" t="s">
        <v>50</v>
      </c>
      <c r="M32" s="19" t="s">
        <v>50</v>
      </c>
      <c r="N32" s="19" t="s">
        <v>50</v>
      </c>
      <c r="O32" s="19" t="s">
        <v>50</v>
      </c>
      <c r="P32" s="19" t="s">
        <v>50</v>
      </c>
      <c r="Q32" s="19" t="s">
        <v>50</v>
      </c>
      <c r="R32" s="19" t="s">
        <v>50</v>
      </c>
      <c r="S32" s="19" t="s">
        <v>50</v>
      </c>
      <c r="T32" s="19" t="s">
        <v>50</v>
      </c>
      <c r="U32" s="19" t="s">
        <v>50</v>
      </c>
      <c r="V32" s="19" t="s">
        <v>50</v>
      </c>
      <c r="W32" s="19" t="s">
        <v>50</v>
      </c>
      <c r="X32" s="19" t="s">
        <v>50</v>
      </c>
      <c r="Y32" s="19" t="s">
        <v>50</v>
      </c>
      <c r="Z32" s="19" t="s">
        <v>50</v>
      </c>
      <c r="AA32" s="19" t="s">
        <v>50</v>
      </c>
      <c r="AB32" s="19" t="s">
        <v>50</v>
      </c>
      <c r="AC32" s="19" t="s">
        <v>50</v>
      </c>
      <c r="AD32" s="19" t="s">
        <v>50</v>
      </c>
      <c r="AE32" s="19" t="s">
        <v>50</v>
      </c>
      <c r="AF32" s="19" t="s">
        <v>50</v>
      </c>
      <c r="AG32" s="19" t="s">
        <v>50</v>
      </c>
      <c r="AH32" s="19" t="s">
        <v>50</v>
      </c>
      <c r="AI32" s="19" t="s">
        <v>50</v>
      </c>
      <c r="AJ32" s="19" t="s">
        <v>50</v>
      </c>
      <c r="AK32" s="19" t="s">
        <v>50</v>
      </c>
      <c r="AL32" s="19" t="s">
        <v>50</v>
      </c>
      <c r="AM32" s="19" t="s">
        <v>50</v>
      </c>
      <c r="AN32" s="19" t="s">
        <v>50</v>
      </c>
      <c r="AO32" s="19" t="s">
        <v>50</v>
      </c>
      <c r="AP32" s="19" t="s">
        <v>50</v>
      </c>
      <c r="AQ32" s="19" t="s">
        <v>50</v>
      </c>
      <c r="AR32" s="19" t="s">
        <v>50</v>
      </c>
      <c r="AS32" s="19" t="s">
        <v>50</v>
      </c>
      <c r="AT32" s="19" t="s">
        <v>50</v>
      </c>
      <c r="AU32" s="19" t="s">
        <v>50</v>
      </c>
      <c r="AV32" s="19" t="s">
        <v>50</v>
      </c>
      <c r="AW32" s="19" t="s">
        <v>50</v>
      </c>
      <c r="AX32" s="19" t="s">
        <v>50</v>
      </c>
      <c r="AY32" s="19" t="s">
        <v>50</v>
      </c>
      <c r="AZ32" s="19" t="s">
        <v>50</v>
      </c>
      <c r="BA32" s="19" t="s">
        <v>50</v>
      </c>
      <c r="BB32" s="19" t="s">
        <v>50</v>
      </c>
      <c r="BC32" s="19" t="s">
        <v>50</v>
      </c>
      <c r="BD32" s="19" t="s">
        <v>50</v>
      </c>
      <c r="BE32" s="19" t="s">
        <v>50</v>
      </c>
      <c r="BF32" s="19" t="s">
        <v>50</v>
      </c>
      <c r="BG32" s="19" t="s">
        <v>50</v>
      </c>
      <c r="BH32" s="19" t="s">
        <v>50</v>
      </c>
      <c r="BI32" s="19" t="s">
        <v>50</v>
      </c>
      <c r="BJ32" s="19" t="s">
        <v>50</v>
      </c>
      <c r="BK32" s="19" t="s">
        <v>50</v>
      </c>
      <c r="BL32" s="19" t="s">
        <v>50</v>
      </c>
      <c r="BM32" s="19" t="s">
        <v>50</v>
      </c>
      <c r="BN32" s="19" t="s">
        <v>50</v>
      </c>
      <c r="BO32" s="19" t="s">
        <v>50</v>
      </c>
      <c r="BP32" s="19" t="s">
        <v>50</v>
      </c>
      <c r="BQ32" s="19" t="s">
        <v>50</v>
      </c>
      <c r="BR32" s="19" t="s">
        <v>50</v>
      </c>
      <c r="BS32" s="19" t="s">
        <v>50</v>
      </c>
      <c r="BT32" s="19" t="s">
        <v>50</v>
      </c>
      <c r="BU32" s="19" t="s">
        <v>50</v>
      </c>
      <c r="BV32" s="19" t="s">
        <v>50</v>
      </c>
      <c r="BW32" s="19" t="s">
        <v>50</v>
      </c>
      <c r="BX32" s="19" t="s">
        <v>50</v>
      </c>
      <c r="BY32" s="19" t="s">
        <v>50</v>
      </c>
      <c r="BZ32" s="19" t="s">
        <v>50</v>
      </c>
      <c r="CA32" s="19" t="s">
        <v>50</v>
      </c>
      <c r="CB32" s="19" t="s">
        <v>50</v>
      </c>
      <c r="CC32" s="19" t="s">
        <v>50</v>
      </c>
      <c r="CD32" s="19" t="s">
        <v>50</v>
      </c>
      <c r="CE32" s="16">
        <f>AVERAGE(CE10:CE31)</f>
        <v>260.76342272727277</v>
      </c>
      <c r="CF32" s="16">
        <f>AVERAGE(CF10:CF31)</f>
        <v>305.40109545454544</v>
      </c>
    </row>
  </sheetData>
  <mergeCells count="47"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BI6:CB6"/>
    <mergeCell ref="AA7:AB7"/>
    <mergeCell ref="AC7:AD7"/>
    <mergeCell ref="AE7:AF7"/>
    <mergeCell ref="AG7:AH7"/>
    <mergeCell ref="AI7:AJ7"/>
    <mergeCell ref="AX2:AZ2"/>
    <mergeCell ref="A6:A8"/>
    <mergeCell ref="B6:B8"/>
    <mergeCell ref="C6:X6"/>
    <mergeCell ref="Y6:BH6"/>
    <mergeCell ref="S7:T7"/>
    <mergeCell ref="U7:V7"/>
    <mergeCell ref="W7:X7"/>
    <mergeCell ref="Y7:Z7"/>
    <mergeCell ref="AK7:A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Єлизавета Олегівна</dc:creator>
  <cp:lastModifiedBy>Нестеренко Єлизавета Олегівна</cp:lastModifiedBy>
  <dcterms:created xsi:type="dcterms:W3CDTF">2026-02-09T08:12:33Z</dcterms:created>
  <dcterms:modified xsi:type="dcterms:W3CDTF">2026-02-09T08:26:29Z</dcterms:modified>
</cp:coreProperties>
</file>