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0" yWindow="0" windowWidth="19440" windowHeight="11100"/>
  </bookViews>
  <sheets>
    <sheet name="Form" sheetId="1" r:id="flId1"/>
  </sheets>
  <definedNames>
    <definedName name="__FT1__">'Form'!$A$10:$AU$10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<sst xmlns="http://schemas.openxmlformats.org/spreadsheetml/2006/main" count="156" uniqueCount="112">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</sst>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</fonts>
  <fills count="6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9" numFmtId="0" fillId="0" borderId="0"/>
  </cellStyleXfs>
  <cellXfs count="37">
    <xf fontId="0" numFmtId="0" fillId="0" borderId="0" xfId="0"/>
    <xf applyFont="1" applyFill="1" fontId="0" numFmtId="0" fillId="0" borderId="0" xfId="0"/>
    <xf applyFont="1" applyFill="1" applyAlignment="1" fontId="1" numFmtId="0" fillId="0" borderId="0" xfId="0">
      <alignment wrapText="1"/>
    </xf>
    <xf applyFont="1" applyFill="1" applyBorder="1" applyAlignment="1" fontId="1" numFmtId="0" fillId="0" borderId="0" xfId="0">
      <alignment horizontal="center" wrapText="1"/>
    </xf>
    <xf applyFont="1" applyFill="1" applyBorder="1" applyAlignment="1" fontId="2" numFmtId="0" fillId="0" borderId="0" xfId="0">
      <alignment horizontal="right"/>
    </xf>
    <xf applyFont="1" applyFill="1" applyBorder="1" applyAlignment="1" fontId="1" numFmtId="0" fillId="0" borderId="1" xfId="0">
      <alignment horizontal="center" wrapText="1"/>
    </xf>
    <xf applyFont="1" applyFill="1" applyBorder="1" fontId="0" numFmtId="0" fillId="0" borderId="1" xfId="0"/>
    <xf applyFont="1" applyFill="1" applyBorder="1" applyAlignment="1" fontId="2" numFmtId="0" fillId="0" borderId="1" xfId="0">
      <alignment horizontal="right"/>
    </xf>
    <xf applyFont="1" applyFill="1" applyBorder="1" applyAlignment="1" fontId="3" numFmtId="0" fillId="0" borderId="0" xfId="0">
      <alignment horizontal="right"/>
    </xf>
    <xf applyNumberFormat="1" applyFont="1" applyFill="1" applyBorder="1" applyAlignment="1" fontId="6" numFmtId="1" fillId="0" borderId="2" xfId="0">
      <alignment vertical="center" wrapText="1"/>
    </xf>
    <xf applyNumberFormat="1" applyFont="1" applyBorder="1" applyAlignment="1" fontId="5" numFmtId="49" fillId="0" borderId="2" xfId="0">
      <alignment horizontal="left" vertical="center" wrapText="1"/>
    </xf>
    <xf applyNumberFormat="1" applyFont="1" applyBorder="1" applyAlignment="1" fontId="5" numFmtId="3" fillId="0" borderId="2" xfId="0">
      <alignment horizontal="right" vertical="center"/>
    </xf>
    <xf applyFont="1" applyFill="1" applyBorder="1" fontId="8" numFmtId="0" fillId="3" borderId="1" xfId="0"/>
    <xf applyFill="1" applyBorder="1" fontId="0" numFmtId="0" fillId="4" borderId="2" xfId="0"/>
    <xf applyFill="1" applyBorder="1" fontId="0" numFmtId="0" fillId="5" borderId="6" xfId="0"/>
    <xf applyFill="1" applyBorder="1" fontId="0" numFmtId="0" fillId="4" borderId="3" xfId="0"/>
    <xf applyFill="1" applyBorder="1" fontId="0" numFmtId="0" fillId="4" borderId="4" xfId="0"/>
    <xf applyFill="1" applyBorder="1" fontId="0" numFmtId="0" fillId="5" borderId="2" xfId="0"/>
    <xf applyFill="1" applyBorder="1" applyAlignment="1" fontId="0" numFmtId="0" fillId="5" borderId="2" xfId="0">
      <alignment wrapText="1"/>
    </xf>
    <xf applyFont="1" applyFill="1" applyBorder="1" applyAlignment="1" fontId="6" numFmtId="0" fillId="0" borderId="2" xfId="0">
      <alignment horizontal="center"/>
    </xf>
    <xf applyNumberFormat="1" applyFont="1" applyFill="1" applyBorder="1" applyAlignment="1" fontId="10" numFmtId="4" fillId="2" borderId="2" xfId="1">
      <alignment horizontal="center" vertical="center" wrapText="1"/>
    </xf>
    <xf applyNumberFormat="1" applyFont="1" applyFill="1" applyAlignment="1" fontId="7" numFmtId="14" fillId="0" borderId="0" xfId="0">
      <alignment horizontal="center" vertical="center" wrapText="1"/>
    </xf>
    <xf applyNumberFormat="1" applyFont="1" applyFill="1" applyAlignment="1" fontId="7" numFmtId="14" fillId="0" borderId="0" xfId="0">
      <alignment horizontal="left" vertical="center" wrapText="1"/>
    </xf>
    <xf applyFont="1" applyFill="1" applyBorder="1" applyAlignment="1" fontId="12" numFmtId="0" fillId="0" borderId="2" xfId="0">
      <alignment vertical="center"/>
    </xf>
    <xf applyFont="1" applyFill="1" fontId="11" numFmtId="0" fillId="0" borderId="0" xfId="0"/>
    <xf applyNumberFormat="1" applyFont="1" applyFill="1" applyAlignment="1" fontId="0" numFmtId="22" fillId="0" borderId="0" xfId="0">
      <alignment horizontal="left"/>
    </xf>
    <xf applyFont="1" applyFill="1" applyAlignment="1" fontId="4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10" numFmtId="4" fillId="2" borderId="2" xfId="1">
      <alignment horizontal="center" wrapText="1"/>
    </xf>
    <xf applyNumberFormat="1" applyFont="1" applyFill="1" applyBorder="1" applyAlignment="1" fontId="10" numFmtId="4" fillId="2" borderId="7" xfId="1">
      <alignment horizontal="center" wrapText="1"/>
    </xf>
    <xf applyNumberFormat="1" applyFont="1" applyFill="1" applyBorder="1" applyAlignment="1" fontId="10" numFmtId="4" fillId="2" borderId="5" xfId="1">
      <alignment horizontal="center" wrapText="1"/>
    </xf>
    <xf applyNumberFormat="1" applyFont="1" applyFill="1" applyBorder="1" applyAlignment="1" fontId="10" numFmtId="4" fillId="2" borderId="6" xfId="1">
      <alignment horizontal="center" wrapText="1"/>
    </xf>
    <xf applyFont="1" applyFill="1" applyAlignment="1" fontId="7" numFmtId="0" fillId="0" borderId="0" xfId="0">
      <alignment horizontal="right" vertical="center" wrapText="1"/>
    </xf>
    <xf applyFont="1" applyFill="1" applyAlignment="1" fontId="7" numFmtId="0" fillId="0" borderId="0" xfId="0">
      <alignment horizontal="left" vertical="center" wrapText="1"/>
    </xf>
    <xf applyNumberFormat="1" applyFont="1" applyFill="1" applyBorder="1" applyAlignment="1" fontId="10" numFmtId="4" fillId="2" borderId="2" xfId="1">
      <alignment horizontal="center" vertical="center" wrapText="1"/>
    </xf>
  </cellXfs>
  <cellStyles count="2">
    <cellStyle name="Normal" xfId="0" builtinId="0"/>
    <cellStyle name="Обычный 3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101"/>
  <sheetViews>
    <sheetView tabSelected="1" topLeftCell="A1" workbookViewId="0"/>
  </sheetViews>
  <sheetFormatPr defaultColWidth="9.140625" defaultRowHeight="1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>
      <c r="B1" s="25">
        <v>46008.4051833449</v>
      </c>
      <c r="C1" s="25"/>
    </row>
    <row r="2" ht="15.75" customHeight="1">
      <c r="B2" s="35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ht="31.5">
      <c r="B3" s="34" t="s">
        <v>9</v>
      </c>
      <c r="C3" s="34"/>
      <c r="D3" s="21">
        <v>45992</v>
      </c>
      <c r="E3" s="22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2" customHeight="1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ht="12" customHeight="1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ht="13.5" customHeight="1">
      <c r="B6" s="27" t="s">
        <v>2</v>
      </c>
      <c r="C6" s="28" t="s">
        <v>3</v>
      </c>
      <c r="D6" s="29" t="s">
        <v>4</v>
      </c>
      <c r="E6" s="27" t="s">
        <v>5</v>
      </c>
      <c r="F6" s="30" t="s">
        <v>10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11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ht="15.75" customHeight="1">
      <c r="B7" s="27"/>
      <c r="C7" s="28"/>
      <c r="D7" s="29"/>
      <c r="E7" s="27"/>
      <c r="F7" s="36" t="s">
        <v>6</v>
      </c>
      <c r="G7" s="36" t="s">
        <v>7</v>
      </c>
      <c r="H7" s="36" t="s">
        <v>8</v>
      </c>
      <c r="I7" s="30" t="s">
        <v>12</v>
      </c>
      <c r="J7" s="30"/>
      <c r="K7" s="30"/>
      <c r="L7" s="30" t="s">
        <v>13</v>
      </c>
      <c r="M7" s="30"/>
      <c r="N7" s="30"/>
      <c r="O7" s="30" t="s">
        <v>14</v>
      </c>
      <c r="P7" s="30"/>
      <c r="Q7" s="30"/>
      <c r="R7" s="31" t="s">
        <v>20</v>
      </c>
      <c r="S7" s="32"/>
      <c r="T7" s="33"/>
      <c r="U7" s="31" t="s">
        <v>15</v>
      </c>
      <c r="V7" s="32"/>
      <c r="W7" s="33"/>
      <c r="X7" s="30" t="s">
        <v>16</v>
      </c>
      <c r="Y7" s="30"/>
      <c r="Z7" s="30"/>
      <c r="AA7" s="36" t="s">
        <v>6</v>
      </c>
      <c r="AB7" s="36" t="s">
        <v>7</v>
      </c>
      <c r="AC7" s="36" t="s">
        <v>8</v>
      </c>
      <c r="AD7" s="30" t="s">
        <v>12</v>
      </c>
      <c r="AE7" s="30"/>
      <c r="AF7" s="30"/>
      <c r="AG7" s="30" t="s">
        <v>13</v>
      </c>
      <c r="AH7" s="30"/>
      <c r="AI7" s="30"/>
      <c r="AJ7" s="30" t="s">
        <v>14</v>
      </c>
      <c r="AK7" s="30"/>
      <c r="AL7" s="30"/>
      <c r="AM7" s="31" t="s">
        <v>21</v>
      </c>
      <c r="AN7" s="32"/>
      <c r="AO7" s="33"/>
      <c r="AP7" s="31" t="s">
        <v>15</v>
      </c>
      <c r="AQ7" s="32"/>
      <c r="AR7" s="33"/>
      <c r="AS7" s="30" t="s">
        <v>16</v>
      </c>
      <c r="AT7" s="30"/>
      <c r="AU7" s="30"/>
    </row>
    <row r="8" ht="25.5" customHeight="1">
      <c r="B8" s="27"/>
      <c r="C8" s="28"/>
      <c r="D8" s="29"/>
      <c r="E8" s="27"/>
      <c r="F8" s="36"/>
      <c r="G8" s="36"/>
      <c r="H8" s="36"/>
      <c r="I8" s="20" t="s">
        <v>6</v>
      </c>
      <c r="J8" s="20" t="s">
        <v>7</v>
      </c>
      <c r="K8" s="20" t="s">
        <v>8</v>
      </c>
      <c r="L8" s="20" t="s">
        <v>6</v>
      </c>
      <c r="M8" s="20" t="s">
        <v>7</v>
      </c>
      <c r="N8" s="20" t="s">
        <v>8</v>
      </c>
      <c r="O8" s="20" t="s">
        <v>6</v>
      </c>
      <c r="P8" s="20" t="s">
        <v>7</v>
      </c>
      <c r="Q8" s="20" t="s">
        <v>8</v>
      </c>
      <c r="R8" s="20" t="s">
        <v>6</v>
      </c>
      <c r="S8" s="20" t="s">
        <v>7</v>
      </c>
      <c r="T8" s="20" t="s">
        <v>8</v>
      </c>
      <c r="U8" s="20" t="s">
        <v>6</v>
      </c>
      <c r="V8" s="20" t="s">
        <v>7</v>
      </c>
      <c r="W8" s="20" t="s">
        <v>8</v>
      </c>
      <c r="X8" s="20" t="s">
        <v>6</v>
      </c>
      <c r="Y8" s="20" t="s">
        <v>7</v>
      </c>
      <c r="Z8" s="20" t="s">
        <v>8</v>
      </c>
      <c r="AA8" s="36"/>
      <c r="AB8" s="36"/>
      <c r="AC8" s="36"/>
      <c r="AD8" s="20" t="s">
        <v>6</v>
      </c>
      <c r="AE8" s="20" t="s">
        <v>7</v>
      </c>
      <c r="AF8" s="20" t="s">
        <v>8</v>
      </c>
      <c r="AG8" s="20" t="s">
        <v>6</v>
      </c>
      <c r="AH8" s="20" t="s">
        <v>7</v>
      </c>
      <c r="AI8" s="20" t="s">
        <v>8</v>
      </c>
      <c r="AJ8" s="20" t="s">
        <v>6</v>
      </c>
      <c r="AK8" s="20" t="s">
        <v>7</v>
      </c>
      <c r="AL8" s="20" t="s">
        <v>8</v>
      </c>
      <c r="AM8" s="20" t="s">
        <v>6</v>
      </c>
      <c r="AN8" s="20" t="s">
        <v>7</v>
      </c>
      <c r="AO8" s="20" t="s">
        <v>8</v>
      </c>
      <c r="AP8" s="20" t="s">
        <v>6</v>
      </c>
      <c r="AQ8" s="20" t="s">
        <v>7</v>
      </c>
      <c r="AR8" s="20" t="s">
        <v>8</v>
      </c>
      <c r="AS8" s="20" t="s">
        <v>6</v>
      </c>
      <c r="AT8" s="20" t="s">
        <v>7</v>
      </c>
      <c r="AU8" s="20" t="s">
        <v>8</v>
      </c>
    </row>
    <row r="9" ht="12" customHeight="1"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19">
        <v>14</v>
      </c>
      <c r="P9" s="19">
        <v>15</v>
      </c>
      <c r="Q9" s="19">
        <v>16</v>
      </c>
      <c r="R9" s="19">
        <v>17</v>
      </c>
      <c r="S9" s="19">
        <v>18</v>
      </c>
      <c r="T9" s="19">
        <v>19</v>
      </c>
      <c r="U9" s="19">
        <v>20</v>
      </c>
      <c r="V9" s="19">
        <v>21</v>
      </c>
      <c r="W9" s="19">
        <v>22</v>
      </c>
      <c r="X9" s="19">
        <v>23</v>
      </c>
      <c r="Y9" s="19">
        <v>24</v>
      </c>
      <c r="Z9" s="19">
        <v>25</v>
      </c>
      <c r="AA9" s="19">
        <v>26</v>
      </c>
      <c r="AB9" s="19">
        <v>27</v>
      </c>
      <c r="AC9" s="19">
        <v>28</v>
      </c>
      <c r="AD9" s="19">
        <v>29</v>
      </c>
      <c r="AE9" s="19">
        <v>30</v>
      </c>
      <c r="AF9" s="19">
        <v>31</v>
      </c>
      <c r="AG9" s="19">
        <v>32</v>
      </c>
      <c r="AH9" s="19">
        <v>33</v>
      </c>
      <c r="AI9" s="19">
        <v>34</v>
      </c>
      <c r="AJ9" s="19">
        <v>35</v>
      </c>
      <c r="AK9" s="19">
        <v>36</v>
      </c>
      <c r="AL9" s="19">
        <v>37</v>
      </c>
      <c r="AM9" s="19">
        <v>38</v>
      </c>
      <c r="AN9" s="19">
        <v>39</v>
      </c>
      <c r="AO9" s="19">
        <v>40</v>
      </c>
      <c r="AP9" s="19">
        <v>41</v>
      </c>
      <c r="AQ9" s="19">
        <v>42</v>
      </c>
      <c r="AR9" s="19">
        <v>43</v>
      </c>
      <c r="AS9" s="19">
        <v>44</v>
      </c>
      <c r="AT9" s="19">
        <v>45</v>
      </c>
      <c r="AU9" s="19">
        <v>46</v>
      </c>
    </row>
    <row r="10" ht="24">
      <c r="A10" s="24" t="s">
        <v>111</v>
      </c>
      <c r="B10" s="10">
        <v>1</v>
      </c>
      <c r="C10" s="23" t="str">
        <f>MID(A10,4,14)</f>
        <v xml:space="preserve"> 6 АТ ОЩАДБАНК</v>
      </c>
      <c r="D10" s="9" t="str">
        <f>IF(OR(MID(A10,1,2)="ZZ",MID(A10,1,2)="YY"),"Інше",MID(A10,1,2))</f>
        <v>01</v>
      </c>
      <c r="E10" s="9" t="str">
        <f>MID(A10,19,200)</f>
        <v>Сільське господарство, мисливство та надання пов'язаних із ними послуг</v>
      </c>
      <c r="F10" s="11">
        <v>20424864.77355</v>
      </c>
      <c r="G10" s="11">
        <v>17773430.70473</v>
      </c>
      <c r="H10" s="11">
        <v>2651434.06882</v>
      </c>
      <c r="I10" s="11">
        <v>17630114.79005</v>
      </c>
      <c r="J10" s="11">
        <v>15019930.21495</v>
      </c>
      <c r="K10" s="11">
        <v>2610184.5751</v>
      </c>
      <c r="L10" s="11">
        <v>550816.42593</v>
      </c>
      <c r="M10" s="11">
        <v>509566.96133</v>
      </c>
      <c r="N10" s="11">
        <v>41249.4646</v>
      </c>
      <c r="O10" s="11">
        <v>1198772.47881</v>
      </c>
      <c r="P10" s="11">
        <v>1198772.44969</v>
      </c>
      <c r="Q10" s="11">
        <v>0.02912</v>
      </c>
      <c r="R10" s="11">
        <v>1045161.07876</v>
      </c>
      <c r="S10" s="11">
        <v>1045161.07876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-1826483.47834</v>
      </c>
      <c r="AB10" s="11">
        <v>-1817592.97383</v>
      </c>
      <c r="AC10" s="11">
        <v>-8890.50451</v>
      </c>
      <c r="AD10" s="11">
        <v>129146.11357</v>
      </c>
      <c r="AE10" s="11">
        <v>121534.21089</v>
      </c>
      <c r="AF10" s="11">
        <v>7611.90268</v>
      </c>
      <c r="AG10" s="11">
        <v>12606.10476</v>
      </c>
      <c r="AH10" s="11">
        <v>11327.52107</v>
      </c>
      <c r="AI10" s="11">
        <v>1278.58369</v>
      </c>
      <c r="AJ10" s="11">
        <v>999381.74586</v>
      </c>
      <c r="AK10" s="11">
        <v>999381.72772</v>
      </c>
      <c r="AL10" s="11">
        <v>0.01814</v>
      </c>
      <c r="AM10" s="11">
        <v>685349.51415</v>
      </c>
      <c r="AN10" s="11">
        <v>685349.51415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ht="24">
      <c r="A11" s="24" t="s">
        <v>110</v>
      </c>
      <c r="B11" s="10">
        <v>2</v>
      </c>
      <c r="C11" s="23" t="str">
        <f>MID(A11,4,14)</f>
        <v xml:space="preserve"> 6 АТ ОЩАДБАНК</v>
      </c>
      <c r="D11" s="9" t="str">
        <f>IF(OR(MID(A11,1,2)="ZZ",MID(A11,1,2)="YY"),"Інше",MID(A11,1,2))</f>
        <v>02</v>
      </c>
      <c r="E11" s="9" t="str">
        <f>MID(A11,19,200)</f>
        <v>Лісове господарство та лісозаготівлі</v>
      </c>
      <c r="F11" s="11">
        <v>35457.16874</v>
      </c>
      <c r="G11" s="11">
        <v>35457.16874</v>
      </c>
      <c r="H11" s="11">
        <v>0</v>
      </c>
      <c r="I11" s="11">
        <v>35396.38574</v>
      </c>
      <c r="J11" s="11">
        <v>35396.38574</v>
      </c>
      <c r="K11" s="11">
        <v>0</v>
      </c>
      <c r="L11" s="11">
        <v>0</v>
      </c>
      <c r="M11" s="11">
        <v>0</v>
      </c>
      <c r="N11" s="11">
        <v>0</v>
      </c>
      <c r="O11" s="11">
        <v>60.783</v>
      </c>
      <c r="P11" s="11">
        <v>60.783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-256.80512</v>
      </c>
      <c r="AB11" s="11">
        <v>-256.80512</v>
      </c>
      <c r="AC11" s="11">
        <v>0</v>
      </c>
      <c r="AD11" s="11">
        <v>197.57734</v>
      </c>
      <c r="AE11" s="11">
        <v>197.57734</v>
      </c>
      <c r="AF11" s="11">
        <v>0</v>
      </c>
      <c r="AG11" s="11">
        <v>0</v>
      </c>
      <c r="AH11" s="11">
        <v>0</v>
      </c>
      <c r="AI11" s="11">
        <v>0</v>
      </c>
      <c r="AJ11" s="11">
        <v>59.22778</v>
      </c>
      <c r="AK11" s="11">
        <v>59.22778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ht="24">
      <c r="A12" s="24" t="s">
        <v>109</v>
      </c>
      <c r="B12" s="10">
        <v>3</v>
      </c>
      <c r="C12" s="23" t="str">
        <f>MID(A12,4,14)</f>
        <v xml:space="preserve"> 6 АТ ОЩАДБАНК</v>
      </c>
      <c r="D12" s="9" t="str">
        <f>IF(OR(MID(A12,1,2)="ZZ",MID(A12,1,2)="YY"),"Інше",MID(A12,1,2))</f>
        <v>03</v>
      </c>
      <c r="E12" s="9" t="str">
        <f>MID(A12,19,200)</f>
        <v>Рибне господарство</v>
      </c>
      <c r="F12" s="11">
        <v>12781.04183</v>
      </c>
      <c r="G12" s="11">
        <v>12781.04183</v>
      </c>
      <c r="H12" s="11">
        <v>0</v>
      </c>
      <c r="I12" s="11">
        <v>9284.13345</v>
      </c>
      <c r="J12" s="11">
        <v>9284.13345</v>
      </c>
      <c r="K12" s="11">
        <v>0</v>
      </c>
      <c r="L12" s="11">
        <v>0</v>
      </c>
      <c r="M12" s="11">
        <v>0</v>
      </c>
      <c r="N12" s="11">
        <v>0</v>
      </c>
      <c r="O12" s="11">
        <v>3496.90838</v>
      </c>
      <c r="P12" s="11">
        <v>3496.90838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-3528.63371</v>
      </c>
      <c r="AB12" s="11">
        <v>-3528.63371</v>
      </c>
      <c r="AC12" s="11">
        <v>0</v>
      </c>
      <c r="AD12" s="11">
        <v>31.72533</v>
      </c>
      <c r="AE12" s="11">
        <v>31.72533</v>
      </c>
      <c r="AF12" s="11">
        <v>0</v>
      </c>
      <c r="AG12" s="11">
        <v>0</v>
      </c>
      <c r="AH12" s="11">
        <v>0</v>
      </c>
      <c r="AI12" s="11">
        <v>0</v>
      </c>
      <c r="AJ12" s="11">
        <v>3496.90838</v>
      </c>
      <c r="AK12" s="11">
        <v>3496.90838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ht="24">
      <c r="A13" s="24" t="s">
        <v>108</v>
      </c>
      <c r="B13" s="10">
        <v>4</v>
      </c>
      <c r="C13" s="23" t="str">
        <f>MID(A13,4,14)</f>
        <v xml:space="preserve"> 6 АТ ОЩАДБАНК</v>
      </c>
      <c r="D13" s="9" t="str">
        <f>IF(OR(MID(A13,1,2)="ZZ",MID(A13,1,2)="YY"),"Інше",MID(A13,1,2))</f>
        <v>05</v>
      </c>
      <c r="E13" s="9" t="str">
        <f>MID(A13,19,200)</f>
        <v>Добування кам'яного та бурого вугілля</v>
      </c>
      <c r="F13" s="11">
        <v>2092.09411</v>
      </c>
      <c r="G13" s="11">
        <v>2092.09411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2092.09411</v>
      </c>
      <c r="P13" s="11">
        <v>2092.09411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-2092.09411</v>
      </c>
      <c r="AB13" s="11">
        <v>-2092.09411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2092.09411</v>
      </c>
      <c r="AK13" s="11">
        <v>2092.09411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ht="24">
      <c r="A14" s="24" t="s">
        <v>107</v>
      </c>
      <c r="B14" s="10">
        <v>5</v>
      </c>
      <c r="C14" s="23" t="str">
        <f>MID(A14,4,14)</f>
        <v xml:space="preserve"> 6 АТ ОЩАДБАНК</v>
      </c>
      <c r="D14" s="9" t="str">
        <f>IF(OR(MID(A14,1,2)="ZZ",MID(A14,1,2)="YY"),"Інше",MID(A14,1,2))</f>
        <v>06</v>
      </c>
      <c r="E14" s="9" t="str">
        <f>MID(A14,19,200)</f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ht="24">
      <c r="A15" s="24" t="s">
        <v>106</v>
      </c>
      <c r="B15" s="10">
        <v>6</v>
      </c>
      <c r="C15" s="23" t="str">
        <f>MID(A15,4,14)</f>
        <v xml:space="preserve"> 6 АТ ОЩАДБАНК</v>
      </c>
      <c r="D15" s="9" t="str">
        <f>IF(OR(MID(A15,1,2)="ZZ",MID(A15,1,2)="YY"),"Інше",MID(A15,1,2))</f>
        <v>07</v>
      </c>
      <c r="E15" s="9" t="str">
        <f>MID(A15,19,200)</f>
        <v>Добування металевих руд</v>
      </c>
      <c r="F15" s="11">
        <v>575176.89207</v>
      </c>
      <c r="G15" s="11">
        <v>0</v>
      </c>
      <c r="H15" s="11">
        <v>575176.89207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575176.89207</v>
      </c>
      <c r="S15" s="11">
        <v>0</v>
      </c>
      <c r="T15" s="11">
        <v>575176.89207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-534967.98868</v>
      </c>
      <c r="AB15" s="11">
        <v>0</v>
      </c>
      <c r="AC15" s="11">
        <v>-534967.98868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534967.98868</v>
      </c>
      <c r="AN15" s="11">
        <v>0</v>
      </c>
      <c r="AO15" s="11">
        <v>534967.98868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ht="24">
      <c r="A16" s="24" t="s">
        <v>105</v>
      </c>
      <c r="B16" s="10">
        <v>7</v>
      </c>
      <c r="C16" s="23" t="str">
        <f>MID(A16,4,14)</f>
        <v xml:space="preserve"> 6 АТ ОЩАДБАНК</v>
      </c>
      <c r="D16" s="9" t="str">
        <f>IF(OR(MID(A16,1,2)="ZZ",MID(A16,1,2)="YY"),"Інше",MID(A16,1,2))</f>
        <v>08</v>
      </c>
      <c r="E16" s="9" t="str">
        <f>MID(A16,19,200)</f>
        <v>Добування інших корисних копалин та розроблення кар'єрів</v>
      </c>
      <c r="F16" s="11">
        <v>278883.46571</v>
      </c>
      <c r="G16" s="11">
        <v>278883.46571</v>
      </c>
      <c r="H16" s="11">
        <v>0</v>
      </c>
      <c r="I16" s="11">
        <v>3473.34011</v>
      </c>
      <c r="J16" s="11">
        <v>3473.34011</v>
      </c>
      <c r="K16" s="11">
        <v>0</v>
      </c>
      <c r="L16" s="11">
        <v>7988.15535</v>
      </c>
      <c r="M16" s="11">
        <v>7988.15535</v>
      </c>
      <c r="N16" s="11">
        <v>0</v>
      </c>
      <c r="O16" s="11">
        <v>267421.97025</v>
      </c>
      <c r="P16" s="11">
        <v>267421.97025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-206094.40435</v>
      </c>
      <c r="AB16" s="11">
        <v>-206094.40435</v>
      </c>
      <c r="AC16" s="11">
        <v>0</v>
      </c>
      <c r="AD16" s="11">
        <v>22.61833</v>
      </c>
      <c r="AE16" s="11">
        <v>22.61833</v>
      </c>
      <c r="AF16" s="11">
        <v>0</v>
      </c>
      <c r="AG16" s="11">
        <v>0</v>
      </c>
      <c r="AH16" s="11">
        <v>0</v>
      </c>
      <c r="AI16" s="11">
        <v>0</v>
      </c>
      <c r="AJ16" s="11">
        <v>206071.78602</v>
      </c>
      <c r="AK16" s="11">
        <v>206071.78602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ht="24">
      <c r="A17" s="24" t="s">
        <v>104</v>
      </c>
      <c r="B17" s="10">
        <v>8</v>
      </c>
      <c r="C17" s="23" t="str">
        <f>MID(A17,4,14)</f>
        <v xml:space="preserve"> 6 АТ ОЩАДБАНК</v>
      </c>
      <c r="D17" s="9" t="str">
        <f>IF(OR(MID(A17,1,2)="ZZ",MID(A17,1,2)="YY"),"Інше",MID(A17,1,2))</f>
        <v>09</v>
      </c>
      <c r="E17" s="9" t="str">
        <f>MID(A17,19,200)</f>
        <v>Надання допоміжних послуг у сфері добувної промисловості та розроблення кар'єрів</v>
      </c>
      <c r="F17" s="11">
        <v>30639.08284</v>
      </c>
      <c r="G17" s="11">
        <v>30639.08284</v>
      </c>
      <c r="H17" s="11">
        <v>0</v>
      </c>
      <c r="I17" s="11">
        <v>30639.08284</v>
      </c>
      <c r="J17" s="11">
        <v>30639.08284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-786.30495</v>
      </c>
      <c r="AB17" s="11">
        <v>-786.30495</v>
      </c>
      <c r="AC17" s="11">
        <v>0</v>
      </c>
      <c r="AD17" s="11">
        <v>786.30495</v>
      </c>
      <c r="AE17" s="11">
        <v>786.30495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ht="24">
      <c r="A18" s="24" t="s">
        <v>103</v>
      </c>
      <c r="B18" s="10">
        <v>9</v>
      </c>
      <c r="C18" s="23" t="str">
        <f>MID(A18,4,14)</f>
        <v xml:space="preserve"> 6 АТ ОЩАДБАНК</v>
      </c>
      <c r="D18" s="9" t="str">
        <f>IF(OR(MID(A18,1,2)="ZZ",MID(A18,1,2)="YY"),"Інше",MID(A18,1,2))</f>
        <v>10</v>
      </c>
      <c r="E18" s="9" t="str">
        <f>MID(A18,19,200)</f>
        <v>Виробництво харчових продуктів</v>
      </c>
      <c r="F18" s="11">
        <v>4416200.37007</v>
      </c>
      <c r="G18" s="11">
        <v>3283293.72854</v>
      </c>
      <c r="H18" s="11">
        <v>1132906.64153</v>
      </c>
      <c r="I18" s="11">
        <v>4128866.90218</v>
      </c>
      <c r="J18" s="11">
        <v>3211584.29015</v>
      </c>
      <c r="K18" s="11">
        <v>917282.61203</v>
      </c>
      <c r="L18" s="11">
        <v>153077.14002</v>
      </c>
      <c r="M18" s="11">
        <v>1568.26369</v>
      </c>
      <c r="N18" s="11">
        <v>151508.87633</v>
      </c>
      <c r="O18" s="11">
        <v>98217.41634</v>
      </c>
      <c r="P18" s="11">
        <v>34102.26317</v>
      </c>
      <c r="Q18" s="11">
        <v>64115.15317</v>
      </c>
      <c r="R18" s="11">
        <v>36038.91153</v>
      </c>
      <c r="S18" s="11">
        <v>36038.91153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-42769.48434</v>
      </c>
      <c r="AB18" s="11">
        <v>27666.47239</v>
      </c>
      <c r="AC18" s="11">
        <v>-70435.95673</v>
      </c>
      <c r="AD18" s="11">
        <v>24292.56951</v>
      </c>
      <c r="AE18" s="11">
        <v>19523.81386</v>
      </c>
      <c r="AF18" s="11">
        <v>4768.75565</v>
      </c>
      <c r="AG18" s="11">
        <v>1887.56743</v>
      </c>
      <c r="AH18" s="11">
        <v>335.51952</v>
      </c>
      <c r="AI18" s="11">
        <v>1552.04791</v>
      </c>
      <c r="AJ18" s="11">
        <v>92852.16381</v>
      </c>
      <c r="AK18" s="11">
        <v>28737.01064</v>
      </c>
      <c r="AL18" s="11">
        <v>64115.15317</v>
      </c>
      <c r="AM18" s="11">
        <v>-76262.81641</v>
      </c>
      <c r="AN18" s="11">
        <v>-76262.81641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ht="24">
      <c r="A19" s="24" t="s">
        <v>102</v>
      </c>
      <c r="B19" s="10">
        <v>10</v>
      </c>
      <c r="C19" s="23" t="str">
        <f>MID(A19,4,14)</f>
        <v xml:space="preserve"> 6 АТ ОЩАДБАНК</v>
      </c>
      <c r="D19" s="9" t="str">
        <f>IF(OR(MID(A19,1,2)="ZZ",MID(A19,1,2)="YY"),"Інше",MID(A19,1,2))</f>
        <v>11</v>
      </c>
      <c r="E19" s="9" t="str">
        <f>MID(A19,19,200)</f>
        <v>Виробництво напоїв</v>
      </c>
      <c r="F19" s="11">
        <v>24411.11409</v>
      </c>
      <c r="G19" s="11">
        <v>24411.11409</v>
      </c>
      <c r="H19" s="11">
        <v>0</v>
      </c>
      <c r="I19" s="11">
        <v>20399.8026</v>
      </c>
      <c r="J19" s="11">
        <v>20399.8026</v>
      </c>
      <c r="K19" s="11">
        <v>0</v>
      </c>
      <c r="L19" s="11">
        <v>0</v>
      </c>
      <c r="M19" s="11">
        <v>0</v>
      </c>
      <c r="N19" s="11">
        <v>0</v>
      </c>
      <c r="O19" s="11">
        <v>4011.31149</v>
      </c>
      <c r="P19" s="11">
        <v>4011.31149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-4108.33722</v>
      </c>
      <c r="AB19" s="11">
        <v>-4108.33722</v>
      </c>
      <c r="AC19" s="11">
        <v>0</v>
      </c>
      <c r="AD19" s="11">
        <v>97.50102</v>
      </c>
      <c r="AE19" s="11">
        <v>97.50102</v>
      </c>
      <c r="AF19" s="11">
        <v>0</v>
      </c>
      <c r="AG19" s="11">
        <v>0</v>
      </c>
      <c r="AH19" s="11">
        <v>0</v>
      </c>
      <c r="AI19" s="11">
        <v>0</v>
      </c>
      <c r="AJ19" s="11">
        <v>4010.8362</v>
      </c>
      <c r="AK19" s="11">
        <v>4010.8362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ht="24">
      <c r="A20" s="24" t="s">
        <v>101</v>
      </c>
      <c r="B20" s="10">
        <v>11</v>
      </c>
      <c r="C20" s="23" t="str">
        <f>MID(A20,4,14)</f>
        <v xml:space="preserve"> 6 АТ ОЩАДБАНК</v>
      </c>
      <c r="D20" s="9" t="str">
        <f>IF(OR(MID(A20,1,2)="ZZ",MID(A20,1,2)="YY"),"Інше",MID(A20,1,2))</f>
        <v>12</v>
      </c>
      <c r="E20" s="9" t="str">
        <f>MID(A20,19,200)</f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ht="24">
      <c r="A21" s="24" t="s">
        <v>100</v>
      </c>
      <c r="B21" s="10">
        <v>12</v>
      </c>
      <c r="C21" s="23" t="str">
        <f>MID(A21,4,14)</f>
        <v xml:space="preserve"> 6 АТ ОЩАДБАНК</v>
      </c>
      <c r="D21" s="9" t="str">
        <f>IF(OR(MID(A21,1,2)="ZZ",MID(A21,1,2)="YY"),"Інше",MID(A21,1,2))</f>
        <v>13</v>
      </c>
      <c r="E21" s="9" t="str">
        <f>MID(A21,19,200)</f>
        <v>Текстильне виробництво</v>
      </c>
      <c r="F21" s="11">
        <v>163240.60297</v>
      </c>
      <c r="G21" s="11">
        <v>163240.60297</v>
      </c>
      <c r="H21" s="11">
        <v>0</v>
      </c>
      <c r="I21" s="11">
        <v>157842.49239</v>
      </c>
      <c r="J21" s="11">
        <v>157842.49239</v>
      </c>
      <c r="K21" s="11">
        <v>0</v>
      </c>
      <c r="L21" s="11">
        <v>2033.82239</v>
      </c>
      <c r="M21" s="11">
        <v>2033.82239</v>
      </c>
      <c r="N21" s="11">
        <v>0</v>
      </c>
      <c r="O21" s="11">
        <v>3364.28819</v>
      </c>
      <c r="P21" s="11">
        <v>3364.28819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-3784.42211</v>
      </c>
      <c r="AB21" s="11">
        <v>-3784.42211</v>
      </c>
      <c r="AC21" s="11">
        <v>0</v>
      </c>
      <c r="AD21" s="11">
        <v>2174.27476</v>
      </c>
      <c r="AE21" s="11">
        <v>2174.27476</v>
      </c>
      <c r="AF21" s="11">
        <v>0</v>
      </c>
      <c r="AG21" s="11">
        <v>48.76304</v>
      </c>
      <c r="AH21" s="11">
        <v>48.76304</v>
      </c>
      <c r="AI21" s="11">
        <v>0</v>
      </c>
      <c r="AJ21" s="11">
        <v>1561.38431</v>
      </c>
      <c r="AK21" s="11">
        <v>1561.38431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ht="24">
      <c r="A22" s="24" t="s">
        <v>99</v>
      </c>
      <c r="B22" s="10">
        <v>13</v>
      </c>
      <c r="C22" s="23" t="str">
        <f>MID(A22,4,14)</f>
        <v xml:space="preserve"> 6 АТ ОЩАДБАНК</v>
      </c>
      <c r="D22" s="9" t="str">
        <f>IF(OR(MID(A22,1,2)="ZZ",MID(A22,1,2)="YY"),"Інше",MID(A22,1,2))</f>
        <v>14</v>
      </c>
      <c r="E22" s="9" t="str">
        <f>MID(A22,19,200)</f>
        <v>Виробництво одягу</v>
      </c>
      <c r="F22" s="11">
        <v>64539.08269</v>
      </c>
      <c r="G22" s="11">
        <v>64539.08269</v>
      </c>
      <c r="H22" s="11">
        <v>0</v>
      </c>
      <c r="I22" s="11">
        <v>58602.61864</v>
      </c>
      <c r="J22" s="11">
        <v>58602.61864</v>
      </c>
      <c r="K22" s="11">
        <v>0</v>
      </c>
      <c r="L22" s="11">
        <v>525.73134</v>
      </c>
      <c r="M22" s="11">
        <v>525.73134</v>
      </c>
      <c r="N22" s="11">
        <v>0</v>
      </c>
      <c r="O22" s="11">
        <v>5410.73271</v>
      </c>
      <c r="P22" s="11">
        <v>5410.73271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-5988.10863</v>
      </c>
      <c r="AB22" s="11">
        <v>-5988.10863</v>
      </c>
      <c r="AC22" s="11">
        <v>0</v>
      </c>
      <c r="AD22" s="11">
        <v>581.78549</v>
      </c>
      <c r="AE22" s="11">
        <v>581.78549</v>
      </c>
      <c r="AF22" s="11">
        <v>0</v>
      </c>
      <c r="AG22" s="11">
        <v>0</v>
      </c>
      <c r="AH22" s="11">
        <v>0</v>
      </c>
      <c r="AI22" s="11">
        <v>0</v>
      </c>
      <c r="AJ22" s="11">
        <v>5406.32314</v>
      </c>
      <c r="AK22" s="11">
        <v>5406.32314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ht="24">
      <c r="A23" s="24" t="s">
        <v>98</v>
      </c>
      <c r="B23" s="10">
        <v>14</v>
      </c>
      <c r="C23" s="23" t="str">
        <f>MID(A23,4,14)</f>
        <v xml:space="preserve"> 6 АТ ОЩАДБАНК</v>
      </c>
      <c r="D23" s="9" t="str">
        <f>IF(OR(MID(A23,1,2)="ZZ",MID(A23,1,2)="YY"),"Інше",MID(A23,1,2))</f>
        <v>15</v>
      </c>
      <c r="E23" s="9" t="str">
        <f>MID(A23,19,200)</f>
        <v>Виробництво шкіри, виробів зі шкіри та інших матеріалів</v>
      </c>
      <c r="F23" s="11">
        <v>28967.76014</v>
      </c>
      <c r="G23" s="11">
        <v>28967.76014</v>
      </c>
      <c r="H23" s="11">
        <v>0</v>
      </c>
      <c r="I23" s="11">
        <v>28967.76014</v>
      </c>
      <c r="J23" s="11">
        <v>28967.76014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-288.69207</v>
      </c>
      <c r="AB23" s="11">
        <v>-288.69207</v>
      </c>
      <c r="AC23" s="11">
        <v>0</v>
      </c>
      <c r="AD23" s="11">
        <v>288.69207</v>
      </c>
      <c r="AE23" s="11">
        <v>288.69207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ht="24">
      <c r="A24" s="24" t="s">
        <v>97</v>
      </c>
      <c r="B24" s="10">
        <v>15</v>
      </c>
      <c r="C24" s="23" t="str">
        <f>MID(A24,4,14)</f>
        <v xml:space="preserve"> 6 АТ ОЩАДБАНК</v>
      </c>
      <c r="D24" s="9" t="str">
        <f>IF(OR(MID(A24,1,2)="ZZ",MID(A24,1,2)="YY"),"Інше",MID(A24,1,2))</f>
        <v>16</v>
      </c>
      <c r="E24" s="9" t="str">
        <f>MID(A24,19,200)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385208.87515</v>
      </c>
      <c r="G24" s="11">
        <v>385208.87515</v>
      </c>
      <c r="H24" s="11">
        <v>0</v>
      </c>
      <c r="I24" s="11">
        <v>331005.19868</v>
      </c>
      <c r="J24" s="11">
        <v>331005.19868</v>
      </c>
      <c r="K24" s="11">
        <v>0</v>
      </c>
      <c r="L24" s="11">
        <v>19581.39915</v>
      </c>
      <c r="M24" s="11">
        <v>19581.39915</v>
      </c>
      <c r="N24" s="11">
        <v>0</v>
      </c>
      <c r="O24" s="11">
        <v>34622.27732</v>
      </c>
      <c r="P24" s="11">
        <v>34622.27732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-36727.39551</v>
      </c>
      <c r="AB24" s="11">
        <v>-36727.39551</v>
      </c>
      <c r="AC24" s="11">
        <v>0</v>
      </c>
      <c r="AD24" s="11">
        <v>2789.44289</v>
      </c>
      <c r="AE24" s="11">
        <v>2789.44289</v>
      </c>
      <c r="AF24" s="11">
        <v>0</v>
      </c>
      <c r="AG24" s="11">
        <v>441.95888</v>
      </c>
      <c r="AH24" s="11">
        <v>441.95888</v>
      </c>
      <c r="AI24" s="11">
        <v>0</v>
      </c>
      <c r="AJ24" s="11">
        <v>33495.99374</v>
      </c>
      <c r="AK24" s="11">
        <v>33495.99374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ht="24">
      <c r="A25" s="24" t="s">
        <v>96</v>
      </c>
      <c r="B25" s="10">
        <v>16</v>
      </c>
      <c r="C25" s="23" t="str">
        <f>MID(A25,4,14)</f>
        <v xml:space="preserve"> 6 АТ ОЩАДБАНК</v>
      </c>
      <c r="D25" s="9" t="str">
        <f>IF(OR(MID(A25,1,2)="ZZ",MID(A25,1,2)="YY"),"Інше",MID(A25,1,2))</f>
        <v>17</v>
      </c>
      <c r="E25" s="9" t="str">
        <f>MID(A25,19,200)</f>
        <v>Виробництво паперу та паперових виробів</v>
      </c>
      <c r="F25" s="11">
        <v>606442.77435</v>
      </c>
      <c r="G25" s="11">
        <v>559467.83762</v>
      </c>
      <c r="H25" s="11">
        <v>46974.93673</v>
      </c>
      <c r="I25" s="11">
        <v>595893.66588</v>
      </c>
      <c r="J25" s="11">
        <v>548918.72915</v>
      </c>
      <c r="K25" s="11">
        <v>46974.93673</v>
      </c>
      <c r="L25" s="11">
        <v>0</v>
      </c>
      <c r="M25" s="11">
        <v>0</v>
      </c>
      <c r="N25" s="11">
        <v>0</v>
      </c>
      <c r="O25" s="11">
        <v>10549.10847</v>
      </c>
      <c r="P25" s="11">
        <v>10549.10847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-21359.38778</v>
      </c>
      <c r="AB25" s="11">
        <v>-20595.59964</v>
      </c>
      <c r="AC25" s="11">
        <v>-763.78814</v>
      </c>
      <c r="AD25" s="11">
        <v>10810.27931</v>
      </c>
      <c r="AE25" s="11">
        <v>10046.49117</v>
      </c>
      <c r="AF25" s="11">
        <v>763.78814</v>
      </c>
      <c r="AG25" s="11">
        <v>0</v>
      </c>
      <c r="AH25" s="11">
        <v>0</v>
      </c>
      <c r="AI25" s="11">
        <v>0</v>
      </c>
      <c r="AJ25" s="11">
        <v>10549.10847</v>
      </c>
      <c r="AK25" s="11">
        <v>10549.10847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ht="24">
      <c r="A26" s="24" t="s">
        <v>95</v>
      </c>
      <c r="B26" s="10">
        <v>17</v>
      </c>
      <c r="C26" s="23" t="str">
        <f>MID(A26,4,14)</f>
        <v xml:space="preserve"> 6 АТ ОЩАДБАНК</v>
      </c>
      <c r="D26" s="9" t="str">
        <f>IF(OR(MID(A26,1,2)="ZZ",MID(A26,1,2)="YY"),"Інше",MID(A26,1,2))</f>
        <v>18</v>
      </c>
      <c r="E26" s="9" t="str">
        <f>MID(A26,19,200)</f>
        <v>Поліграфічна діяльність, тиражування записаної інформації</v>
      </c>
      <c r="F26" s="11">
        <v>95759.34625</v>
      </c>
      <c r="G26" s="11">
        <v>95759.34625</v>
      </c>
      <c r="H26" s="11">
        <v>0</v>
      </c>
      <c r="I26" s="11">
        <v>95479.04698</v>
      </c>
      <c r="J26" s="11">
        <v>95479.04698</v>
      </c>
      <c r="K26" s="11">
        <v>0</v>
      </c>
      <c r="L26" s="11">
        <v>0</v>
      </c>
      <c r="M26" s="11">
        <v>0</v>
      </c>
      <c r="N26" s="11">
        <v>0</v>
      </c>
      <c r="O26" s="11">
        <v>280.29927</v>
      </c>
      <c r="P26" s="11">
        <v>280.29927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-816.52601</v>
      </c>
      <c r="AB26" s="11">
        <v>-816.52601</v>
      </c>
      <c r="AC26" s="11">
        <v>0</v>
      </c>
      <c r="AD26" s="11">
        <v>739.24174</v>
      </c>
      <c r="AE26" s="11">
        <v>739.24174</v>
      </c>
      <c r="AF26" s="11">
        <v>0</v>
      </c>
      <c r="AG26" s="11">
        <v>0</v>
      </c>
      <c r="AH26" s="11">
        <v>0</v>
      </c>
      <c r="AI26" s="11">
        <v>0</v>
      </c>
      <c r="AJ26" s="11">
        <v>77.28427</v>
      </c>
      <c r="AK26" s="11">
        <v>77.28427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ht="24">
      <c r="A27" s="24" t="s">
        <v>94</v>
      </c>
      <c r="B27" s="10">
        <v>18</v>
      </c>
      <c r="C27" s="23" t="str">
        <f>MID(A27,4,14)</f>
        <v xml:space="preserve"> 6 АТ ОЩАДБАНК</v>
      </c>
      <c r="D27" s="9" t="str">
        <f>IF(OR(MID(A27,1,2)="ZZ",MID(A27,1,2)="YY"),"Інше",MID(A27,1,2))</f>
        <v>19</v>
      </c>
      <c r="E27" s="9" t="str">
        <f>MID(A27,19,200)</f>
        <v>Виробництво коксу та продуктів нафтоперероблення</v>
      </c>
      <c r="F27" s="11">
        <v>1253.19055</v>
      </c>
      <c r="G27" s="11">
        <v>1253.19055</v>
      </c>
      <c r="H27" s="11">
        <v>0</v>
      </c>
      <c r="I27" s="11">
        <v>1253.19055</v>
      </c>
      <c r="J27" s="11">
        <v>1253.19055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ht="24">
      <c r="A28" s="24" t="s">
        <v>93</v>
      </c>
      <c r="B28" s="10">
        <v>19</v>
      </c>
      <c r="C28" s="23" t="str">
        <f>MID(A28,4,14)</f>
        <v xml:space="preserve"> 6 АТ ОЩАДБАНК</v>
      </c>
      <c r="D28" s="9" t="str">
        <f>IF(OR(MID(A28,1,2)="ZZ",MID(A28,1,2)="YY"),"Інше",MID(A28,1,2))</f>
        <v>20</v>
      </c>
      <c r="E28" s="9" t="str">
        <f>MID(A28,19,200)</f>
        <v>Виробництво хімічних речовин і хімічної продукції</v>
      </c>
      <c r="F28" s="11">
        <v>230728.96374</v>
      </c>
      <c r="G28" s="11">
        <v>230728.96374</v>
      </c>
      <c r="H28" s="11">
        <v>0</v>
      </c>
      <c r="I28" s="11">
        <v>100493.57096</v>
      </c>
      <c r="J28" s="11">
        <v>100493.57096</v>
      </c>
      <c r="K28" s="11">
        <v>0</v>
      </c>
      <c r="L28" s="11">
        <v>127867.8465</v>
      </c>
      <c r="M28" s="11">
        <v>127867.8465</v>
      </c>
      <c r="N28" s="11">
        <v>0</v>
      </c>
      <c r="O28" s="11">
        <v>2367.54628</v>
      </c>
      <c r="P28" s="11">
        <v>2367.54628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-14607.64568</v>
      </c>
      <c r="AB28" s="11">
        <v>-14607.64568</v>
      </c>
      <c r="AC28" s="11">
        <v>0</v>
      </c>
      <c r="AD28" s="11">
        <v>1344.73535</v>
      </c>
      <c r="AE28" s="11">
        <v>1344.73535</v>
      </c>
      <c r="AF28" s="11">
        <v>0</v>
      </c>
      <c r="AG28" s="11">
        <v>10931.40994</v>
      </c>
      <c r="AH28" s="11">
        <v>10931.40994</v>
      </c>
      <c r="AI28" s="11">
        <v>0</v>
      </c>
      <c r="AJ28" s="11">
        <v>2331.50039</v>
      </c>
      <c r="AK28" s="11">
        <v>2331.50039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ht="24">
      <c r="A29" s="24" t="s">
        <v>92</v>
      </c>
      <c r="B29" s="10">
        <v>20</v>
      </c>
      <c r="C29" s="23" t="str">
        <f>MID(A29,4,14)</f>
        <v xml:space="preserve"> 6 АТ ОЩАДБАНК</v>
      </c>
      <c r="D29" s="9" t="str">
        <f>IF(OR(MID(A29,1,2)="ZZ",MID(A29,1,2)="YY"),"Інше",MID(A29,1,2))</f>
        <v>21</v>
      </c>
      <c r="E29" s="9" t="str">
        <f>MID(A29,19,200)</f>
        <v>Виробництво основних фармацевтичних продуктів і фармацевтичних препаратів</v>
      </c>
      <c r="F29" s="11">
        <v>123288.27931</v>
      </c>
      <c r="G29" s="11">
        <v>123288.27931</v>
      </c>
      <c r="H29" s="11">
        <v>0</v>
      </c>
      <c r="I29" s="11">
        <v>123288.27931</v>
      </c>
      <c r="J29" s="11">
        <v>123288.27931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-1205.87682</v>
      </c>
      <c r="AB29" s="11">
        <v>-1205.87682</v>
      </c>
      <c r="AC29" s="11">
        <v>0</v>
      </c>
      <c r="AD29" s="11">
        <v>1205.87682</v>
      </c>
      <c r="AE29" s="11">
        <v>1205.87682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ht="24">
      <c r="A30" s="24" t="s">
        <v>91</v>
      </c>
      <c r="B30" s="10">
        <v>21</v>
      </c>
      <c r="C30" s="23" t="str">
        <f>MID(A30,4,14)</f>
        <v xml:space="preserve"> 6 АТ ОЩАДБАНК</v>
      </c>
      <c r="D30" s="9" t="str">
        <f>IF(OR(MID(A30,1,2)="ZZ",MID(A30,1,2)="YY"),"Інше",MID(A30,1,2))</f>
        <v>22</v>
      </c>
      <c r="E30" s="9" t="str">
        <f>MID(A30,19,200)</f>
        <v>Виробництво гумових і пластмасових виробів</v>
      </c>
      <c r="F30" s="11">
        <v>455517.1114</v>
      </c>
      <c r="G30" s="11">
        <v>455517.1114</v>
      </c>
      <c r="H30" s="11">
        <v>0</v>
      </c>
      <c r="I30" s="11">
        <v>407107.28848</v>
      </c>
      <c r="J30" s="11">
        <v>407107.28848</v>
      </c>
      <c r="K30" s="11">
        <v>0</v>
      </c>
      <c r="L30" s="11">
        <v>27205.46499</v>
      </c>
      <c r="M30" s="11">
        <v>27205.46499</v>
      </c>
      <c r="N30" s="11">
        <v>0</v>
      </c>
      <c r="O30" s="11">
        <v>21204.35793</v>
      </c>
      <c r="P30" s="11">
        <v>21204.35793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-23532.1441</v>
      </c>
      <c r="AB30" s="11">
        <v>-23532.1441</v>
      </c>
      <c r="AC30" s="11">
        <v>0</v>
      </c>
      <c r="AD30" s="11">
        <v>3391.82453</v>
      </c>
      <c r="AE30" s="11">
        <v>3391.82453</v>
      </c>
      <c r="AF30" s="11">
        <v>0</v>
      </c>
      <c r="AG30" s="11">
        <v>114.14428</v>
      </c>
      <c r="AH30" s="11">
        <v>114.14428</v>
      </c>
      <c r="AI30" s="11">
        <v>0</v>
      </c>
      <c r="AJ30" s="11">
        <v>20026.17529</v>
      </c>
      <c r="AK30" s="11">
        <v>20026.17529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ht="24">
      <c r="A31" s="24" t="s">
        <v>90</v>
      </c>
      <c r="B31" s="10">
        <v>22</v>
      </c>
      <c r="C31" s="23" t="str">
        <f>MID(A31,4,14)</f>
        <v xml:space="preserve"> 6 АТ ОЩАДБАНК</v>
      </c>
      <c r="D31" s="9" t="str">
        <f>IF(OR(MID(A31,1,2)="ZZ",MID(A31,1,2)="YY"),"Інше",MID(A31,1,2))</f>
        <v>23</v>
      </c>
      <c r="E31" s="9" t="str">
        <f>MID(A31,19,200)</f>
        <v>Виробництво іншої неметалевої мінеральної продукції</v>
      </c>
      <c r="F31" s="11">
        <v>261490.00572</v>
      </c>
      <c r="G31" s="11">
        <v>261490.00572</v>
      </c>
      <c r="H31" s="11">
        <v>0</v>
      </c>
      <c r="I31" s="11">
        <v>257074.6556</v>
      </c>
      <c r="J31" s="11">
        <v>257074.6556</v>
      </c>
      <c r="K31" s="11">
        <v>0</v>
      </c>
      <c r="L31" s="11">
        <v>2179.25159</v>
      </c>
      <c r="M31" s="11">
        <v>2179.25159</v>
      </c>
      <c r="N31" s="11">
        <v>0</v>
      </c>
      <c r="O31" s="11">
        <v>2236.09853</v>
      </c>
      <c r="P31" s="11">
        <v>2236.09853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-6219.80352</v>
      </c>
      <c r="AB31" s="11">
        <v>-6219.80352</v>
      </c>
      <c r="AC31" s="11">
        <v>0</v>
      </c>
      <c r="AD31" s="11">
        <v>3678.83567</v>
      </c>
      <c r="AE31" s="11">
        <v>3678.83567</v>
      </c>
      <c r="AF31" s="11">
        <v>0</v>
      </c>
      <c r="AG31" s="11">
        <v>761.31648</v>
      </c>
      <c r="AH31" s="11">
        <v>761.31648</v>
      </c>
      <c r="AI31" s="11">
        <v>0</v>
      </c>
      <c r="AJ31" s="11">
        <v>1779.65137</v>
      </c>
      <c r="AK31" s="11">
        <v>1779.65137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ht="24">
      <c r="A32" s="24" t="s">
        <v>89</v>
      </c>
      <c r="B32" s="10">
        <v>23</v>
      </c>
      <c r="C32" s="23" t="str">
        <f>MID(A32,4,14)</f>
        <v xml:space="preserve"> 6 АТ ОЩАДБАНК</v>
      </c>
      <c r="D32" s="9" t="str">
        <f>IF(OR(MID(A32,1,2)="ZZ",MID(A32,1,2)="YY"),"Інше",MID(A32,1,2))</f>
        <v>24</v>
      </c>
      <c r="E32" s="9" t="str">
        <f>MID(A32,19,200)</f>
        <v>Металургійне виробництво</v>
      </c>
      <c r="F32" s="11">
        <v>4229124.44876</v>
      </c>
      <c r="G32" s="11">
        <v>89537.18664</v>
      </c>
      <c r="H32" s="11">
        <v>4139587.26212</v>
      </c>
      <c r="I32" s="11">
        <v>86827.8807</v>
      </c>
      <c r="J32" s="11">
        <v>86827.8807</v>
      </c>
      <c r="K32" s="11">
        <v>0</v>
      </c>
      <c r="L32" s="11">
        <v>0</v>
      </c>
      <c r="M32" s="11">
        <v>0</v>
      </c>
      <c r="N32" s="11">
        <v>0</v>
      </c>
      <c r="O32" s="11">
        <v>4142296.56806</v>
      </c>
      <c r="P32" s="11">
        <v>2709.30594</v>
      </c>
      <c r="Q32" s="11">
        <v>4139587.26212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-3304162.65324</v>
      </c>
      <c r="AB32" s="11">
        <v>-3580.12289</v>
      </c>
      <c r="AC32" s="11">
        <v>-3300582.53035</v>
      </c>
      <c r="AD32" s="11">
        <v>870.81695</v>
      </c>
      <c r="AE32" s="11">
        <v>870.81695</v>
      </c>
      <c r="AF32" s="11">
        <v>0</v>
      </c>
      <c r="AG32" s="11">
        <v>0</v>
      </c>
      <c r="AH32" s="11">
        <v>0</v>
      </c>
      <c r="AI32" s="11">
        <v>0</v>
      </c>
      <c r="AJ32" s="11">
        <v>3303291.83629</v>
      </c>
      <c r="AK32" s="11">
        <v>2709.30594</v>
      </c>
      <c r="AL32" s="11">
        <v>3300582.53035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ht="24">
      <c r="A33" s="24" t="s">
        <v>88</v>
      </c>
      <c r="B33" s="10">
        <v>24</v>
      </c>
      <c r="C33" s="23" t="str">
        <f>MID(A33,4,14)</f>
        <v xml:space="preserve"> 6 АТ ОЩАДБАНК</v>
      </c>
      <c r="D33" s="9" t="str">
        <f>IF(OR(MID(A33,1,2)="ZZ",MID(A33,1,2)="YY"),"Інше",MID(A33,1,2))</f>
        <v>25</v>
      </c>
      <c r="E33" s="9" t="str">
        <f>MID(A33,19,200)</f>
        <v>Виробництво готових металевих виробів, крім машин і устатковання</v>
      </c>
      <c r="F33" s="11">
        <v>352284.55768</v>
      </c>
      <c r="G33" s="11">
        <v>352284.55768</v>
      </c>
      <c r="H33" s="11">
        <v>0</v>
      </c>
      <c r="I33" s="11">
        <v>302253.57042</v>
      </c>
      <c r="J33" s="11">
        <v>302253.57042</v>
      </c>
      <c r="K33" s="11">
        <v>0</v>
      </c>
      <c r="L33" s="11">
        <v>45900.73188</v>
      </c>
      <c r="M33" s="11">
        <v>45900.73188</v>
      </c>
      <c r="N33" s="11">
        <v>0</v>
      </c>
      <c r="O33" s="11">
        <v>4130.25538</v>
      </c>
      <c r="P33" s="11">
        <v>4130.25538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-9082.33384</v>
      </c>
      <c r="AB33" s="11">
        <v>-9082.33384</v>
      </c>
      <c r="AC33" s="11">
        <v>0</v>
      </c>
      <c r="AD33" s="11">
        <v>3075.65755</v>
      </c>
      <c r="AE33" s="11">
        <v>3075.65755</v>
      </c>
      <c r="AF33" s="11">
        <v>0</v>
      </c>
      <c r="AG33" s="11">
        <v>1876.47159</v>
      </c>
      <c r="AH33" s="11">
        <v>1876.47159</v>
      </c>
      <c r="AI33" s="11">
        <v>0</v>
      </c>
      <c r="AJ33" s="11">
        <v>4130.2047</v>
      </c>
      <c r="AK33" s="11">
        <v>4130.2047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ht="24">
      <c r="A34" s="24" t="s">
        <v>87</v>
      </c>
      <c r="B34" s="10">
        <v>25</v>
      </c>
      <c r="C34" s="23" t="str">
        <f>MID(A34,4,14)</f>
        <v xml:space="preserve"> 6 АТ ОЩАДБАНК</v>
      </c>
      <c r="D34" s="9" t="str">
        <f>IF(OR(MID(A34,1,2)="ZZ",MID(A34,1,2)="YY"),"Інше",MID(A34,1,2))</f>
        <v>26</v>
      </c>
      <c r="E34" s="9" t="str">
        <f>MID(A34,19,200)</f>
        <v>Виробництво комп'ютерів, електронної та оптичної продукції</v>
      </c>
      <c r="F34" s="11">
        <v>2915249.17982</v>
      </c>
      <c r="G34" s="11">
        <v>2915249.17982</v>
      </c>
      <c r="H34" s="11">
        <v>0</v>
      </c>
      <c r="I34" s="11">
        <v>2915249.17982</v>
      </c>
      <c r="J34" s="11">
        <v>2915249.17982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-36936.73845</v>
      </c>
      <c r="AB34" s="11">
        <v>-36936.73845</v>
      </c>
      <c r="AC34" s="11">
        <v>0</v>
      </c>
      <c r="AD34" s="11">
        <v>36936.73845</v>
      </c>
      <c r="AE34" s="11">
        <v>36936.73845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ht="24">
      <c r="A35" s="24" t="s">
        <v>86</v>
      </c>
      <c r="B35" s="10">
        <v>26</v>
      </c>
      <c r="C35" s="23" t="str">
        <f>MID(A35,4,14)</f>
        <v xml:space="preserve"> 6 АТ ОЩАДБАНК</v>
      </c>
      <c r="D35" s="9" t="str">
        <f>IF(OR(MID(A35,1,2)="ZZ",MID(A35,1,2)="YY"),"Інше",MID(A35,1,2))</f>
        <v>27</v>
      </c>
      <c r="E35" s="9" t="str">
        <f>MID(A35,19,200)</f>
        <v>Виробництво електричного устатковання</v>
      </c>
      <c r="F35" s="11">
        <v>160689.16292</v>
      </c>
      <c r="G35" s="11">
        <v>160689.16292</v>
      </c>
      <c r="H35" s="11">
        <v>0</v>
      </c>
      <c r="I35" s="11">
        <v>160623.08937</v>
      </c>
      <c r="J35" s="11">
        <v>160623.08937</v>
      </c>
      <c r="K35" s="11">
        <v>0</v>
      </c>
      <c r="L35" s="11">
        <v>0</v>
      </c>
      <c r="M35" s="11">
        <v>0</v>
      </c>
      <c r="N35" s="11">
        <v>0</v>
      </c>
      <c r="O35" s="11">
        <v>66.07355</v>
      </c>
      <c r="P35" s="11">
        <v>66.07355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-1666.65703</v>
      </c>
      <c r="AB35" s="11">
        <v>-1666.65703</v>
      </c>
      <c r="AC35" s="11">
        <v>0</v>
      </c>
      <c r="AD35" s="11">
        <v>1600.58348</v>
      </c>
      <c r="AE35" s="11">
        <v>1600.58348</v>
      </c>
      <c r="AF35" s="11">
        <v>0</v>
      </c>
      <c r="AG35" s="11">
        <v>0</v>
      </c>
      <c r="AH35" s="11">
        <v>0</v>
      </c>
      <c r="AI35" s="11">
        <v>0</v>
      </c>
      <c r="AJ35" s="11">
        <v>66.07355</v>
      </c>
      <c r="AK35" s="11">
        <v>66.07355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ht="24">
      <c r="A36" s="24" t="s">
        <v>85</v>
      </c>
      <c r="B36" s="10">
        <v>27</v>
      </c>
      <c r="C36" s="23" t="str">
        <f>MID(A36,4,14)</f>
        <v xml:space="preserve"> 6 АТ ОЩАДБАНК</v>
      </c>
      <c r="D36" s="9" t="str">
        <f>IF(OR(MID(A36,1,2)="ZZ",MID(A36,1,2)="YY"),"Інше",MID(A36,1,2))</f>
        <v>28</v>
      </c>
      <c r="E36" s="9" t="str">
        <f>MID(A36,19,200)</f>
        <v>Виробництво машин і устатковання, н.в.і.у.</v>
      </c>
      <c r="F36" s="11">
        <v>492070.94236</v>
      </c>
      <c r="G36" s="11">
        <v>487715.07446</v>
      </c>
      <c r="H36" s="11">
        <v>4355.8679</v>
      </c>
      <c r="I36" s="11">
        <v>421352.57426</v>
      </c>
      <c r="J36" s="11">
        <v>421352.57426</v>
      </c>
      <c r="K36" s="11">
        <v>0</v>
      </c>
      <c r="L36" s="11">
        <v>6107.04329</v>
      </c>
      <c r="M36" s="11">
        <v>6107.04329</v>
      </c>
      <c r="N36" s="11">
        <v>0</v>
      </c>
      <c r="O36" s="11">
        <v>64611.32481</v>
      </c>
      <c r="P36" s="11">
        <v>60255.45691</v>
      </c>
      <c r="Q36" s="11">
        <v>4355.8679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-47805.0104</v>
      </c>
      <c r="AB36" s="11">
        <v>-47805.0104</v>
      </c>
      <c r="AC36" s="11">
        <v>0</v>
      </c>
      <c r="AD36" s="11">
        <v>3946.10776</v>
      </c>
      <c r="AE36" s="11">
        <v>3946.10776</v>
      </c>
      <c r="AF36" s="11">
        <v>0</v>
      </c>
      <c r="AG36" s="11">
        <v>1181.51279</v>
      </c>
      <c r="AH36" s="11">
        <v>1181.51279</v>
      </c>
      <c r="AI36" s="11">
        <v>0</v>
      </c>
      <c r="AJ36" s="11">
        <v>42677.38985</v>
      </c>
      <c r="AK36" s="11">
        <v>42677.38985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ht="24">
      <c r="A37" s="24" t="s">
        <v>84</v>
      </c>
      <c r="B37" s="10">
        <v>28</v>
      </c>
      <c r="C37" s="23" t="str">
        <f>MID(A37,4,14)</f>
        <v xml:space="preserve"> 6 АТ ОЩАДБАНК</v>
      </c>
      <c r="D37" s="9" t="str">
        <f>IF(OR(MID(A37,1,2)="ZZ",MID(A37,1,2)="YY"),"Інше",MID(A37,1,2))</f>
        <v>29</v>
      </c>
      <c r="E37" s="9" t="str">
        <f>MID(A37,19,200)</f>
        <v>Виробництво автотранспортних засобів, причепів і напівпричепів</v>
      </c>
      <c r="F37" s="11">
        <v>4063138.86034</v>
      </c>
      <c r="G37" s="11">
        <v>4063138.86034</v>
      </c>
      <c r="H37" s="11">
        <v>0</v>
      </c>
      <c r="I37" s="11">
        <v>4063138.86034</v>
      </c>
      <c r="J37" s="11">
        <v>4063138.86034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-51666.70808</v>
      </c>
      <c r="AB37" s="11">
        <v>-51666.70808</v>
      </c>
      <c r="AC37" s="11">
        <v>0</v>
      </c>
      <c r="AD37" s="11">
        <v>51666.70808</v>
      </c>
      <c r="AE37" s="11">
        <v>51666.70808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ht="24">
      <c r="A38" s="24" t="s">
        <v>83</v>
      </c>
      <c r="B38" s="10">
        <v>29</v>
      </c>
      <c r="C38" s="23" t="str">
        <f>MID(A38,4,14)</f>
        <v xml:space="preserve"> 6 АТ ОЩАДБАНК</v>
      </c>
      <c r="D38" s="9" t="str">
        <f>IF(OR(MID(A38,1,2)="ZZ",MID(A38,1,2)="YY"),"Інше",MID(A38,1,2))</f>
        <v>30</v>
      </c>
      <c r="E38" s="9" t="str">
        <f>MID(A38,19,200)</f>
        <v>Виробництво інших транспортних засобів</v>
      </c>
      <c r="F38" s="11">
        <v>1372107.10404</v>
      </c>
      <c r="G38" s="11">
        <v>1372107.10404</v>
      </c>
      <c r="H38" s="11">
        <v>0</v>
      </c>
      <c r="I38" s="11">
        <v>1352836.94237</v>
      </c>
      <c r="J38" s="11">
        <v>1352836.94237</v>
      </c>
      <c r="K38" s="11">
        <v>0</v>
      </c>
      <c r="L38" s="11">
        <v>18104.68211</v>
      </c>
      <c r="M38" s="11">
        <v>18104.68211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-18546.97901</v>
      </c>
      <c r="AB38" s="11">
        <v>-18546.97901</v>
      </c>
      <c r="AC38" s="11">
        <v>0</v>
      </c>
      <c r="AD38" s="11">
        <v>17356.46518</v>
      </c>
      <c r="AE38" s="11">
        <v>17356.46518</v>
      </c>
      <c r="AF38" s="11">
        <v>0</v>
      </c>
      <c r="AG38" s="11">
        <v>25.03427</v>
      </c>
      <c r="AH38" s="11">
        <v>25.03427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ht="24">
      <c r="A39" s="24" t="s">
        <v>82</v>
      </c>
      <c r="B39" s="10">
        <v>30</v>
      </c>
      <c r="C39" s="23" t="str">
        <f>MID(A39,4,14)</f>
        <v xml:space="preserve"> 6 АТ ОЩАДБАНК</v>
      </c>
      <c r="D39" s="9" t="str">
        <f>IF(OR(MID(A39,1,2)="ZZ",MID(A39,1,2)="YY"),"Інше",MID(A39,1,2))</f>
        <v>31</v>
      </c>
      <c r="E39" s="9" t="str">
        <f>MID(A39,19,200)</f>
        <v>Виробництво меблів</v>
      </c>
      <c r="F39" s="11">
        <v>254330.70442</v>
      </c>
      <c r="G39" s="11">
        <v>254330.70442</v>
      </c>
      <c r="H39" s="11">
        <v>0</v>
      </c>
      <c r="I39" s="11">
        <v>248055.37912</v>
      </c>
      <c r="J39" s="11">
        <v>248055.37912</v>
      </c>
      <c r="K39" s="11">
        <v>0</v>
      </c>
      <c r="L39" s="11">
        <v>378.63495</v>
      </c>
      <c r="M39" s="11">
        <v>378.63495</v>
      </c>
      <c r="N39" s="11">
        <v>0</v>
      </c>
      <c r="O39" s="11">
        <v>5896.69035</v>
      </c>
      <c r="P39" s="11">
        <v>5896.69035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-6849.4525</v>
      </c>
      <c r="AB39" s="11">
        <v>-6849.4525</v>
      </c>
      <c r="AC39" s="11">
        <v>0</v>
      </c>
      <c r="AD39" s="11">
        <v>2449.24215</v>
      </c>
      <c r="AE39" s="11">
        <v>2449.24215</v>
      </c>
      <c r="AF39" s="11">
        <v>0</v>
      </c>
      <c r="AG39" s="11">
        <v>5.78737</v>
      </c>
      <c r="AH39" s="11">
        <v>5.78737</v>
      </c>
      <c r="AI39" s="11">
        <v>0</v>
      </c>
      <c r="AJ39" s="11">
        <v>4394.42298</v>
      </c>
      <c r="AK39" s="11">
        <v>4394.42298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ht="24">
      <c r="A40" s="24" t="s">
        <v>81</v>
      </c>
      <c r="B40" s="10">
        <v>31</v>
      </c>
      <c r="C40" s="23" t="str">
        <f>MID(A40,4,14)</f>
        <v xml:space="preserve"> 6 АТ ОЩАДБАНК</v>
      </c>
      <c r="D40" s="9" t="str">
        <f>IF(OR(MID(A40,1,2)="ZZ",MID(A40,1,2)="YY"),"Інше",MID(A40,1,2))</f>
        <v>32</v>
      </c>
      <c r="E40" s="9" t="str">
        <f>MID(A40,19,200)</f>
        <v>Виробництво іншої продукції</v>
      </c>
      <c r="F40" s="11">
        <v>75445.32475</v>
      </c>
      <c r="G40" s="11">
        <v>75445.32475</v>
      </c>
      <c r="H40" s="11">
        <v>0</v>
      </c>
      <c r="I40" s="11">
        <v>71930.11728</v>
      </c>
      <c r="J40" s="11">
        <v>71930.11728</v>
      </c>
      <c r="K40" s="11">
        <v>0</v>
      </c>
      <c r="L40" s="11">
        <v>0</v>
      </c>
      <c r="M40" s="11">
        <v>0</v>
      </c>
      <c r="N40" s="11">
        <v>0</v>
      </c>
      <c r="O40" s="11">
        <v>3515.20747</v>
      </c>
      <c r="P40" s="11">
        <v>3515.20747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-3381.55108</v>
      </c>
      <c r="AB40" s="11">
        <v>-3381.55108</v>
      </c>
      <c r="AC40" s="11">
        <v>0</v>
      </c>
      <c r="AD40" s="11">
        <v>679.96991</v>
      </c>
      <c r="AE40" s="11">
        <v>679.96991</v>
      </c>
      <c r="AF40" s="11">
        <v>0</v>
      </c>
      <c r="AG40" s="11">
        <v>0</v>
      </c>
      <c r="AH40" s="11">
        <v>0</v>
      </c>
      <c r="AI40" s="11">
        <v>0</v>
      </c>
      <c r="AJ40" s="11">
        <v>2701.58117</v>
      </c>
      <c r="AK40" s="11">
        <v>2701.58117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ht="24">
      <c r="A41" s="24" t="s">
        <v>80</v>
      </c>
      <c r="B41" s="10">
        <v>32</v>
      </c>
      <c r="C41" s="23" t="str">
        <f>MID(A41,4,14)</f>
        <v xml:space="preserve"> 6 АТ ОЩАДБАНК</v>
      </c>
      <c r="D41" s="9" t="str">
        <f>IF(OR(MID(A41,1,2)="ZZ",MID(A41,1,2)="YY"),"Інше",MID(A41,1,2))</f>
        <v>33</v>
      </c>
      <c r="E41" s="9" t="str">
        <f>MID(A41,19,200)</f>
        <v>Ремонт і монтаж машин і устатковання</v>
      </c>
      <c r="F41" s="11">
        <v>78527.08852</v>
      </c>
      <c r="G41" s="11">
        <v>78527.08852</v>
      </c>
      <c r="H41" s="11">
        <v>0</v>
      </c>
      <c r="I41" s="11">
        <v>72030.00548</v>
      </c>
      <c r="J41" s="11">
        <v>72030.00548</v>
      </c>
      <c r="K41" s="11">
        <v>0</v>
      </c>
      <c r="L41" s="11">
        <v>0</v>
      </c>
      <c r="M41" s="11">
        <v>0</v>
      </c>
      <c r="N41" s="11">
        <v>0</v>
      </c>
      <c r="O41" s="11">
        <v>6497.08304</v>
      </c>
      <c r="P41" s="11">
        <v>6497.08304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-7156.77042</v>
      </c>
      <c r="AB41" s="11">
        <v>-7156.77042</v>
      </c>
      <c r="AC41" s="11">
        <v>0</v>
      </c>
      <c r="AD41" s="11">
        <v>659.68738</v>
      </c>
      <c r="AE41" s="11">
        <v>659.68738</v>
      </c>
      <c r="AF41" s="11">
        <v>0</v>
      </c>
      <c r="AG41" s="11">
        <v>0</v>
      </c>
      <c r="AH41" s="11">
        <v>0</v>
      </c>
      <c r="AI41" s="11">
        <v>0</v>
      </c>
      <c r="AJ41" s="11">
        <v>6497.08304</v>
      </c>
      <c r="AK41" s="11">
        <v>6497.08304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ht="24">
      <c r="A42" s="24" t="s">
        <v>79</v>
      </c>
      <c r="B42" s="10">
        <v>33</v>
      </c>
      <c r="C42" s="23" t="str">
        <f>MID(A42,4,14)</f>
        <v xml:space="preserve"> 6 АТ ОЩАДБАНК</v>
      </c>
      <c r="D42" s="9" t="str">
        <f>IF(OR(MID(A42,1,2)="ZZ",MID(A42,1,2)="YY"),"Інше",MID(A42,1,2))</f>
        <v>35</v>
      </c>
      <c r="E42" s="9" t="str">
        <f>MID(A42,19,200)</f>
        <v>Постачання електроенергії, газу, пари та кондиційованого повітря</v>
      </c>
      <c r="F42" s="11">
        <v>20600585.38921</v>
      </c>
      <c r="G42" s="11">
        <v>6485508.63613</v>
      </c>
      <c r="H42" s="11">
        <v>14115076.75308</v>
      </c>
      <c r="I42" s="11">
        <v>4454148.13086</v>
      </c>
      <c r="J42" s="11">
        <v>1821430.52724</v>
      </c>
      <c r="K42" s="11">
        <v>2632717.60362</v>
      </c>
      <c r="L42" s="11">
        <v>14043192.49261</v>
      </c>
      <c r="M42" s="11">
        <v>4653981.6275</v>
      </c>
      <c r="N42" s="11">
        <v>9389210.86511</v>
      </c>
      <c r="O42" s="11">
        <v>2103244.76574</v>
      </c>
      <c r="P42" s="11">
        <v>10096.48139</v>
      </c>
      <c r="Q42" s="11">
        <v>2093148.28435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-3751638.68291</v>
      </c>
      <c r="AB42" s="11">
        <v>-179085.83057</v>
      </c>
      <c r="AC42" s="11">
        <v>-3572552.85234</v>
      </c>
      <c r="AD42" s="11">
        <v>101841.99875</v>
      </c>
      <c r="AE42" s="11">
        <v>88925.2766</v>
      </c>
      <c r="AF42" s="11">
        <v>12916.72215</v>
      </c>
      <c r="AG42" s="11">
        <v>1629086.55564</v>
      </c>
      <c r="AH42" s="11">
        <v>80064.09922</v>
      </c>
      <c r="AI42" s="11">
        <v>1549022.45642</v>
      </c>
      <c r="AJ42" s="11">
        <v>2020710.12852</v>
      </c>
      <c r="AK42" s="11">
        <v>10096.45475</v>
      </c>
      <c r="AL42" s="11">
        <v>2010613.67377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ht="24">
      <c r="A43" s="24" t="s">
        <v>78</v>
      </c>
      <c r="B43" s="10">
        <v>34</v>
      </c>
      <c r="C43" s="23" t="str">
        <f>MID(A43,4,14)</f>
        <v xml:space="preserve"> 6 АТ ОЩАДБАНК</v>
      </c>
      <c r="D43" s="9" t="str">
        <f>IF(OR(MID(A43,1,2)="ZZ",MID(A43,1,2)="YY"),"Інше",MID(A43,1,2))</f>
        <v>36</v>
      </c>
      <c r="E43" s="9" t="str">
        <f>MID(A43,19,200)</f>
        <v>Забір, очищення та постачання води</v>
      </c>
      <c r="F43" s="11">
        <v>7460.36759</v>
      </c>
      <c r="G43" s="11">
        <v>7460.36759</v>
      </c>
      <c r="H43" s="11">
        <v>0</v>
      </c>
      <c r="I43" s="11">
        <v>7460.36759</v>
      </c>
      <c r="J43" s="11">
        <v>7460.36759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-112.99553</v>
      </c>
      <c r="AB43" s="11">
        <v>-112.99553</v>
      </c>
      <c r="AC43" s="11">
        <v>0</v>
      </c>
      <c r="AD43" s="11">
        <v>112.99553</v>
      </c>
      <c r="AE43" s="11">
        <v>112.99553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ht="24">
      <c r="A44" s="24" t="s">
        <v>77</v>
      </c>
      <c r="B44" s="10">
        <v>35</v>
      </c>
      <c r="C44" s="23" t="str">
        <f>MID(A44,4,14)</f>
        <v xml:space="preserve"> 6 АТ ОЩАДБАНК</v>
      </c>
      <c r="D44" s="9" t="str">
        <f>IF(OR(MID(A44,1,2)="ZZ",MID(A44,1,2)="YY"),"Інше",MID(A44,1,2))</f>
        <v>37</v>
      </c>
      <c r="E44" s="9" t="str">
        <f>MID(A44,19,200)</f>
        <v>Каналізація, відведення й очищення стічних вод</v>
      </c>
      <c r="F44" s="11">
        <v>2251.95723</v>
      </c>
      <c r="G44" s="11">
        <v>2251.95723</v>
      </c>
      <c r="H44" s="11">
        <v>0</v>
      </c>
      <c r="I44" s="11">
        <v>2251.95723</v>
      </c>
      <c r="J44" s="11">
        <v>2251.95723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-80.08874</v>
      </c>
      <c r="AB44" s="11">
        <v>-80.08874</v>
      </c>
      <c r="AC44" s="11">
        <v>0</v>
      </c>
      <c r="AD44" s="11">
        <v>80.08874</v>
      </c>
      <c r="AE44" s="11">
        <v>80.08874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ht="24">
      <c r="A45" s="24" t="s">
        <v>76</v>
      </c>
      <c r="B45" s="10">
        <v>36</v>
      </c>
      <c r="C45" s="23" t="str">
        <f>MID(A45,4,14)</f>
        <v xml:space="preserve"> 6 АТ ОЩАДБАНК</v>
      </c>
      <c r="D45" s="9" t="str">
        <f>IF(OR(MID(A45,1,2)="ZZ",MID(A45,1,2)="YY"),"Інше",MID(A45,1,2))</f>
        <v>38</v>
      </c>
      <c r="E45" s="9" t="str">
        <f>MID(A45,19,200)</f>
        <v>Збирання, оброблення й видалення відходів; відновлення матеріалів</v>
      </c>
      <c r="F45" s="11">
        <v>10518.89647</v>
      </c>
      <c r="G45" s="11">
        <v>10518.89647</v>
      </c>
      <c r="H45" s="11">
        <v>0</v>
      </c>
      <c r="I45" s="11">
        <v>9344.70204</v>
      </c>
      <c r="J45" s="11">
        <v>9344.70204</v>
      </c>
      <c r="K45" s="11">
        <v>0</v>
      </c>
      <c r="L45" s="11">
        <v>0</v>
      </c>
      <c r="M45" s="11">
        <v>0</v>
      </c>
      <c r="N45" s="11">
        <v>0</v>
      </c>
      <c r="O45" s="11">
        <v>1174.19443</v>
      </c>
      <c r="P45" s="11">
        <v>1174.19443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-1279.5989</v>
      </c>
      <c r="AB45" s="11">
        <v>-1279.5989</v>
      </c>
      <c r="AC45" s="11">
        <v>0</v>
      </c>
      <c r="AD45" s="11">
        <v>105.40671</v>
      </c>
      <c r="AE45" s="11">
        <v>105.40671</v>
      </c>
      <c r="AF45" s="11">
        <v>0</v>
      </c>
      <c r="AG45" s="11">
        <v>0</v>
      </c>
      <c r="AH45" s="11">
        <v>0</v>
      </c>
      <c r="AI45" s="11">
        <v>0</v>
      </c>
      <c r="AJ45" s="11">
        <v>1174.19219</v>
      </c>
      <c r="AK45" s="11">
        <v>1174.19219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ht="24">
      <c r="A46" s="24" t="s">
        <v>75</v>
      </c>
      <c r="B46" s="10">
        <v>37</v>
      </c>
      <c r="C46" s="23" t="str">
        <f>MID(A46,4,14)</f>
        <v xml:space="preserve"> 6 АТ ОЩАДБАНК</v>
      </c>
      <c r="D46" s="9" t="str">
        <f>IF(OR(MID(A46,1,2)="ZZ",MID(A46,1,2)="YY"),"Інше",MID(A46,1,2))</f>
        <v>39</v>
      </c>
      <c r="E46" s="9" t="str">
        <f>MID(A46,19,200)</f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ht="24">
      <c r="A47" s="24" t="s">
        <v>74</v>
      </c>
      <c r="B47" s="10">
        <v>38</v>
      </c>
      <c r="C47" s="23" t="str">
        <f>MID(A47,4,14)</f>
        <v xml:space="preserve"> 6 АТ ОЩАДБАНК</v>
      </c>
      <c r="D47" s="9" t="str">
        <f>IF(OR(MID(A47,1,2)="ZZ",MID(A47,1,2)="YY"),"Інше",MID(A47,1,2))</f>
        <v>41</v>
      </c>
      <c r="E47" s="9" t="str">
        <f>MID(A47,19,200)</f>
        <v>Будівництво будівель</v>
      </c>
      <c r="F47" s="11">
        <v>567185.08959</v>
      </c>
      <c r="G47" s="11">
        <v>567185.08959</v>
      </c>
      <c r="H47" s="11">
        <v>0</v>
      </c>
      <c r="I47" s="11">
        <v>239671.43514</v>
      </c>
      <c r="J47" s="11">
        <v>239671.43514</v>
      </c>
      <c r="K47" s="11">
        <v>0</v>
      </c>
      <c r="L47" s="11">
        <v>7581.1129</v>
      </c>
      <c r="M47" s="11">
        <v>7581.1129</v>
      </c>
      <c r="N47" s="11">
        <v>0</v>
      </c>
      <c r="O47" s="11">
        <v>319932.54155</v>
      </c>
      <c r="P47" s="11">
        <v>319932.54155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-325205.27349</v>
      </c>
      <c r="AB47" s="11">
        <v>-325205.27349</v>
      </c>
      <c r="AC47" s="11">
        <v>0</v>
      </c>
      <c r="AD47" s="11">
        <v>6184.95638</v>
      </c>
      <c r="AE47" s="11">
        <v>6184.95638</v>
      </c>
      <c r="AF47" s="11">
        <v>0</v>
      </c>
      <c r="AG47" s="11">
        <v>42.73075</v>
      </c>
      <c r="AH47" s="11">
        <v>42.73075</v>
      </c>
      <c r="AI47" s="11">
        <v>0</v>
      </c>
      <c r="AJ47" s="11">
        <v>318977.58636</v>
      </c>
      <c r="AK47" s="11">
        <v>318977.58636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ht="24">
      <c r="A48" s="24" t="s">
        <v>73</v>
      </c>
      <c r="B48" s="10">
        <v>39</v>
      </c>
      <c r="C48" s="23" t="str">
        <f>MID(A48,4,14)</f>
        <v xml:space="preserve"> 6 АТ ОЩАДБАНК</v>
      </c>
      <c r="D48" s="9" t="str">
        <f>IF(OR(MID(A48,1,2)="ZZ",MID(A48,1,2)="YY"),"Інше",MID(A48,1,2))</f>
        <v>42</v>
      </c>
      <c r="E48" s="9" t="str">
        <f>MID(A48,19,200)</f>
        <v>Будівництво споруд</v>
      </c>
      <c r="F48" s="11">
        <v>47775.3331</v>
      </c>
      <c r="G48" s="11">
        <v>47775.3331</v>
      </c>
      <c r="H48" s="11">
        <v>0</v>
      </c>
      <c r="I48" s="11">
        <v>43939.68939</v>
      </c>
      <c r="J48" s="11">
        <v>43939.68939</v>
      </c>
      <c r="K48" s="11">
        <v>0</v>
      </c>
      <c r="L48" s="11">
        <v>345.59813</v>
      </c>
      <c r="M48" s="11">
        <v>345.59813</v>
      </c>
      <c r="N48" s="11">
        <v>0</v>
      </c>
      <c r="O48" s="11">
        <v>3490.04558</v>
      </c>
      <c r="P48" s="11">
        <v>3490.04558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-4033.25639</v>
      </c>
      <c r="AB48" s="11">
        <v>-4033.25639</v>
      </c>
      <c r="AC48" s="11">
        <v>0</v>
      </c>
      <c r="AD48" s="11">
        <v>543.21081</v>
      </c>
      <c r="AE48" s="11">
        <v>543.21081</v>
      </c>
      <c r="AF48" s="11">
        <v>0</v>
      </c>
      <c r="AG48" s="11">
        <v>0</v>
      </c>
      <c r="AH48" s="11">
        <v>0</v>
      </c>
      <c r="AI48" s="11">
        <v>0</v>
      </c>
      <c r="AJ48" s="11">
        <v>3490.04558</v>
      </c>
      <c r="AK48" s="11">
        <v>3490.04558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ht="24">
      <c r="A49" s="24" t="s">
        <v>72</v>
      </c>
      <c r="B49" s="10">
        <v>40</v>
      </c>
      <c r="C49" s="23" t="str">
        <f>MID(A49,4,14)</f>
        <v xml:space="preserve"> 6 АТ ОЩАДБАНК</v>
      </c>
      <c r="D49" s="9" t="str">
        <f>IF(OR(MID(A49,1,2)="ZZ",MID(A49,1,2)="YY"),"Інше",MID(A49,1,2))</f>
        <v>43</v>
      </c>
      <c r="E49" s="9" t="str">
        <f>MID(A49,19,200)</f>
        <v>Спеціалізовані будівельні роботи</v>
      </c>
      <c r="F49" s="11">
        <v>269112.86129</v>
      </c>
      <c r="G49" s="11">
        <v>269112.86129</v>
      </c>
      <c r="H49" s="11">
        <v>0</v>
      </c>
      <c r="I49" s="11">
        <v>255496.15609</v>
      </c>
      <c r="J49" s="11">
        <v>255496.15609</v>
      </c>
      <c r="K49" s="11">
        <v>0</v>
      </c>
      <c r="L49" s="11">
        <v>0</v>
      </c>
      <c r="M49" s="11">
        <v>0</v>
      </c>
      <c r="N49" s="11">
        <v>0</v>
      </c>
      <c r="O49" s="11">
        <v>13616.7052</v>
      </c>
      <c r="P49" s="11">
        <v>13616.7052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-14689.39119</v>
      </c>
      <c r="AB49" s="11">
        <v>-14689.39119</v>
      </c>
      <c r="AC49" s="11">
        <v>0</v>
      </c>
      <c r="AD49" s="11">
        <v>3062.66252</v>
      </c>
      <c r="AE49" s="11">
        <v>3062.66252</v>
      </c>
      <c r="AF49" s="11">
        <v>0</v>
      </c>
      <c r="AG49" s="11">
        <v>0</v>
      </c>
      <c r="AH49" s="11">
        <v>0</v>
      </c>
      <c r="AI49" s="11">
        <v>0</v>
      </c>
      <c r="AJ49" s="11">
        <v>11626.72867</v>
      </c>
      <c r="AK49" s="11">
        <v>11626.72867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ht="24">
      <c r="A50" s="24" t="s">
        <v>71</v>
      </c>
      <c r="B50" s="10">
        <v>41</v>
      </c>
      <c r="C50" s="23" t="str">
        <f>MID(A50,4,14)</f>
        <v xml:space="preserve"> 6 АТ ОЩАДБАНК</v>
      </c>
      <c r="D50" s="9" t="str">
        <f>IF(OR(MID(A50,1,2)="ZZ",MID(A50,1,2)="YY"),"Інше",MID(A50,1,2))</f>
        <v>45</v>
      </c>
      <c r="E50" s="9" t="str">
        <f>MID(A50,19,200)</f>
        <v>Оптова та роздрібна торгівля автотранспортними засобами та мотоциклами, їх ремонт</v>
      </c>
      <c r="F50" s="11">
        <v>411054.76138</v>
      </c>
      <c r="G50" s="11">
        <v>411054.76138</v>
      </c>
      <c r="H50" s="11">
        <v>0</v>
      </c>
      <c r="I50" s="11">
        <v>396354.74556</v>
      </c>
      <c r="J50" s="11">
        <v>396354.74556</v>
      </c>
      <c r="K50" s="11">
        <v>0</v>
      </c>
      <c r="L50" s="11">
        <v>917.25998</v>
      </c>
      <c r="M50" s="11">
        <v>917.25998</v>
      </c>
      <c r="N50" s="11">
        <v>0</v>
      </c>
      <c r="O50" s="11">
        <v>9874.70677</v>
      </c>
      <c r="P50" s="11">
        <v>9874.70677</v>
      </c>
      <c r="Q50" s="11">
        <v>0</v>
      </c>
      <c r="R50" s="11">
        <v>3908.04907</v>
      </c>
      <c r="S50" s="11">
        <v>3908.04907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-6406.61895</v>
      </c>
      <c r="AB50" s="11">
        <v>-6406.61895</v>
      </c>
      <c r="AC50" s="11">
        <v>0</v>
      </c>
      <c r="AD50" s="11">
        <v>5021.59783</v>
      </c>
      <c r="AE50" s="11">
        <v>5021.59783</v>
      </c>
      <c r="AF50" s="11">
        <v>0</v>
      </c>
      <c r="AG50" s="11">
        <v>0.89435</v>
      </c>
      <c r="AH50" s="11">
        <v>0.89435</v>
      </c>
      <c r="AI50" s="11">
        <v>0</v>
      </c>
      <c r="AJ50" s="11">
        <v>7851.63787</v>
      </c>
      <c r="AK50" s="11">
        <v>7851.63787</v>
      </c>
      <c r="AL50" s="11">
        <v>0</v>
      </c>
      <c r="AM50" s="11">
        <v>-6467.5111</v>
      </c>
      <c r="AN50" s="11">
        <v>-6467.5111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ht="24">
      <c r="A51" s="24" t="s">
        <v>70</v>
      </c>
      <c r="B51" s="10">
        <v>42</v>
      </c>
      <c r="C51" s="23" t="str">
        <f>MID(A51,4,14)</f>
        <v xml:space="preserve"> 6 АТ ОЩАДБАНК</v>
      </c>
      <c r="D51" s="9" t="str">
        <f>IF(OR(MID(A51,1,2)="ZZ",MID(A51,1,2)="YY"),"Інше",MID(A51,1,2))</f>
        <v>46</v>
      </c>
      <c r="E51" s="9" t="str">
        <f>MID(A51,19,200)</f>
        <v>Оптова торгівля, крім торгівлі автотранспортними засобами та мотоциклами</v>
      </c>
      <c r="F51" s="11">
        <v>29008147.72789</v>
      </c>
      <c r="G51" s="11">
        <v>21244075.22725</v>
      </c>
      <c r="H51" s="11">
        <v>7764072.50064</v>
      </c>
      <c r="I51" s="11">
        <v>11854777.86996</v>
      </c>
      <c r="J51" s="11">
        <v>8612939.66723</v>
      </c>
      <c r="K51" s="11">
        <v>3241838.20273</v>
      </c>
      <c r="L51" s="11">
        <v>13459100.98031</v>
      </c>
      <c r="M51" s="11">
        <v>11789114.73</v>
      </c>
      <c r="N51" s="11">
        <v>1669986.25031</v>
      </c>
      <c r="O51" s="11">
        <v>3024491.63956</v>
      </c>
      <c r="P51" s="11">
        <v>172243.59196</v>
      </c>
      <c r="Q51" s="11">
        <v>2852248.0476</v>
      </c>
      <c r="R51" s="11">
        <v>669777.23806</v>
      </c>
      <c r="S51" s="11">
        <v>669777.23806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-3661613.46173</v>
      </c>
      <c r="AB51" s="11">
        <v>-1431636.4209</v>
      </c>
      <c r="AC51" s="11">
        <v>-2229977.04083</v>
      </c>
      <c r="AD51" s="11">
        <v>366449.12558</v>
      </c>
      <c r="AE51" s="11">
        <v>206014.59029</v>
      </c>
      <c r="AF51" s="11">
        <v>160434.53529</v>
      </c>
      <c r="AG51" s="11">
        <v>1087178.74609</v>
      </c>
      <c r="AH51" s="11">
        <v>654255.20411</v>
      </c>
      <c r="AI51" s="11">
        <v>432923.54198</v>
      </c>
      <c r="AJ51" s="11">
        <v>1789386.54878</v>
      </c>
      <c r="AK51" s="11">
        <v>152767.58522</v>
      </c>
      <c r="AL51" s="11">
        <v>1636618.96356</v>
      </c>
      <c r="AM51" s="11">
        <v>418599.04128</v>
      </c>
      <c r="AN51" s="11">
        <v>418599.04128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ht="24">
      <c r="A52" s="24" t="s">
        <v>69</v>
      </c>
      <c r="B52" s="10">
        <v>43</v>
      </c>
      <c r="C52" s="23" t="str">
        <f>MID(A52,4,14)</f>
        <v xml:space="preserve"> 6 АТ ОЩАДБАНК</v>
      </c>
      <c r="D52" s="9" t="str">
        <f>IF(OR(MID(A52,1,2)="ZZ",MID(A52,1,2)="YY"),"Інше",MID(A52,1,2))</f>
        <v>47</v>
      </c>
      <c r="E52" s="9" t="str">
        <f>MID(A52,19,200)</f>
        <v>Роздрібна торгівля, крім торгівлі автотранспортними засобами та мотоциклами</v>
      </c>
      <c r="F52" s="11">
        <v>5619910.91436</v>
      </c>
      <c r="G52" s="11">
        <v>2642951.44749</v>
      </c>
      <c r="H52" s="11">
        <v>2976959.46687</v>
      </c>
      <c r="I52" s="11">
        <v>5207212.23735</v>
      </c>
      <c r="J52" s="11">
        <v>2230252.77048</v>
      </c>
      <c r="K52" s="11">
        <v>2976959.46687</v>
      </c>
      <c r="L52" s="11">
        <v>3367.5006</v>
      </c>
      <c r="M52" s="11">
        <v>3367.5006</v>
      </c>
      <c r="N52" s="11">
        <v>0</v>
      </c>
      <c r="O52" s="11">
        <v>131649.97662</v>
      </c>
      <c r="P52" s="11">
        <v>131649.97662</v>
      </c>
      <c r="Q52" s="11">
        <v>0</v>
      </c>
      <c r="R52" s="11">
        <v>277681.19979</v>
      </c>
      <c r="S52" s="11">
        <v>277681.19979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-317114.90495</v>
      </c>
      <c r="AB52" s="11">
        <v>-293001.65707</v>
      </c>
      <c r="AC52" s="11">
        <v>-24113.24788</v>
      </c>
      <c r="AD52" s="11">
        <v>44160.00388</v>
      </c>
      <c r="AE52" s="11">
        <v>20046.756</v>
      </c>
      <c r="AF52" s="11">
        <v>24113.24788</v>
      </c>
      <c r="AG52" s="11">
        <v>492.33861</v>
      </c>
      <c r="AH52" s="11">
        <v>492.33861</v>
      </c>
      <c r="AI52" s="11">
        <v>0</v>
      </c>
      <c r="AJ52" s="11">
        <v>103173.89395</v>
      </c>
      <c r="AK52" s="11">
        <v>103173.89395</v>
      </c>
      <c r="AL52" s="11">
        <v>0</v>
      </c>
      <c r="AM52" s="11">
        <v>169288.66851</v>
      </c>
      <c r="AN52" s="11">
        <v>169288.66851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ht="24">
      <c r="A53" s="24" t="s">
        <v>68</v>
      </c>
      <c r="B53" s="10">
        <v>44</v>
      </c>
      <c r="C53" s="23" t="str">
        <f>MID(A53,4,14)</f>
        <v xml:space="preserve"> 6 АТ ОЩАДБАНК</v>
      </c>
      <c r="D53" s="9" t="str">
        <f>IF(OR(MID(A53,1,2)="ZZ",MID(A53,1,2)="YY"),"Інше",MID(A53,1,2))</f>
        <v>49</v>
      </c>
      <c r="E53" s="9" t="str">
        <f>MID(A53,19,200)</f>
        <v>Наземний і трубопровідний транспорт</v>
      </c>
      <c r="F53" s="11">
        <v>537487.20121</v>
      </c>
      <c r="G53" s="11">
        <v>537487.20121</v>
      </c>
      <c r="H53" s="11">
        <v>0</v>
      </c>
      <c r="I53" s="11">
        <v>489114.86445</v>
      </c>
      <c r="J53" s="11">
        <v>489114.86445</v>
      </c>
      <c r="K53" s="11">
        <v>0</v>
      </c>
      <c r="L53" s="11">
        <v>12759.8277</v>
      </c>
      <c r="M53" s="11">
        <v>12759.8277</v>
      </c>
      <c r="N53" s="11">
        <v>0</v>
      </c>
      <c r="O53" s="11">
        <v>35612.50906</v>
      </c>
      <c r="P53" s="11">
        <v>35612.50906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-32791.84173</v>
      </c>
      <c r="AB53" s="11">
        <v>-32791.84173</v>
      </c>
      <c r="AC53" s="11">
        <v>0</v>
      </c>
      <c r="AD53" s="11">
        <v>4822.50851</v>
      </c>
      <c r="AE53" s="11">
        <v>4822.50851</v>
      </c>
      <c r="AF53" s="11">
        <v>0</v>
      </c>
      <c r="AG53" s="11">
        <v>0.01574</v>
      </c>
      <c r="AH53" s="11">
        <v>0.01574</v>
      </c>
      <c r="AI53" s="11">
        <v>0</v>
      </c>
      <c r="AJ53" s="11">
        <v>27969.31748</v>
      </c>
      <c r="AK53" s="11">
        <v>27969.31748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ht="24">
      <c r="A54" s="24" t="s">
        <v>67</v>
      </c>
      <c r="B54" s="10">
        <v>45</v>
      </c>
      <c r="C54" s="23" t="str">
        <f>MID(A54,4,14)</f>
        <v xml:space="preserve"> 6 АТ ОЩАДБАНК</v>
      </c>
      <c r="D54" s="9" t="str">
        <f>IF(OR(MID(A54,1,2)="ZZ",MID(A54,1,2)="YY"),"Інше",MID(A54,1,2))</f>
        <v>50</v>
      </c>
      <c r="E54" s="9" t="str">
        <f>MID(A54,19,200)</f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ht="24">
      <c r="A55" s="24" t="s">
        <v>66</v>
      </c>
      <c r="B55" s="10">
        <v>46</v>
      </c>
      <c r="C55" s="23" t="str">
        <f>MID(A55,4,14)</f>
        <v xml:space="preserve"> 6 АТ ОЩАДБАНК</v>
      </c>
      <c r="D55" s="9" t="str">
        <f>IF(OR(MID(A55,1,2)="ZZ",MID(A55,1,2)="YY"),"Інше",MID(A55,1,2))</f>
        <v>51</v>
      </c>
      <c r="E55" s="9" t="str">
        <f>MID(A55,19,200)</f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ht="24">
      <c r="A56" s="24" t="s">
        <v>65</v>
      </c>
      <c r="B56" s="10">
        <v>47</v>
      </c>
      <c r="C56" s="23" t="str">
        <f>MID(A56,4,14)</f>
        <v xml:space="preserve"> 6 АТ ОЩАДБАНК</v>
      </c>
      <c r="D56" s="9" t="str">
        <f>IF(OR(MID(A56,1,2)="ZZ",MID(A56,1,2)="YY"),"Інше",MID(A56,1,2))</f>
        <v>52</v>
      </c>
      <c r="E56" s="9" t="str">
        <f>MID(A56,19,200)</f>
        <v>Складське господарство та допоміжна діяльність у сфері транспорту</v>
      </c>
      <c r="F56" s="11">
        <v>168077.3366</v>
      </c>
      <c r="G56" s="11">
        <v>168074.55483</v>
      </c>
      <c r="H56" s="11">
        <v>2.78177</v>
      </c>
      <c r="I56" s="11">
        <v>78085.25238</v>
      </c>
      <c r="J56" s="11">
        <v>78082.47061</v>
      </c>
      <c r="K56" s="11">
        <v>2.78177</v>
      </c>
      <c r="L56" s="11">
        <v>0</v>
      </c>
      <c r="M56" s="11">
        <v>0</v>
      </c>
      <c r="N56" s="11">
        <v>0</v>
      </c>
      <c r="O56" s="11">
        <v>89992.08422</v>
      </c>
      <c r="P56" s="11">
        <v>89992.08422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-51957.80065</v>
      </c>
      <c r="AB56" s="11">
        <v>-51957.80065</v>
      </c>
      <c r="AC56" s="11">
        <v>0</v>
      </c>
      <c r="AD56" s="11">
        <v>1752.22403</v>
      </c>
      <c r="AE56" s="11">
        <v>1752.22403</v>
      </c>
      <c r="AF56" s="11">
        <v>0</v>
      </c>
      <c r="AG56" s="11">
        <v>0</v>
      </c>
      <c r="AH56" s="11">
        <v>0</v>
      </c>
      <c r="AI56" s="11">
        <v>0</v>
      </c>
      <c r="AJ56" s="11">
        <v>50205.57662</v>
      </c>
      <c r="AK56" s="11">
        <v>50205.57662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ht="24">
      <c r="A57" s="24" t="s">
        <v>64</v>
      </c>
      <c r="B57" s="10">
        <v>48</v>
      </c>
      <c r="C57" s="23" t="str">
        <f>MID(A57,4,14)</f>
        <v xml:space="preserve"> 6 АТ ОЩАДБАНК</v>
      </c>
      <c r="D57" s="9" t="str">
        <f>IF(OR(MID(A57,1,2)="ZZ",MID(A57,1,2)="YY"),"Інше",MID(A57,1,2))</f>
        <v>53</v>
      </c>
      <c r="E57" s="9" t="str">
        <f>MID(A57,19,200)</f>
        <v>Поштова та кур'єрська діяльність</v>
      </c>
      <c r="F57" s="11">
        <v>81.36562</v>
      </c>
      <c r="G57" s="11">
        <v>81.36562</v>
      </c>
      <c r="H57" s="11">
        <v>0</v>
      </c>
      <c r="I57" s="11">
        <v>81.36562</v>
      </c>
      <c r="J57" s="11">
        <v>81.36562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ht="24">
      <c r="A58" s="24" t="s">
        <v>63</v>
      </c>
      <c r="B58" s="10">
        <v>49</v>
      </c>
      <c r="C58" s="23" t="str">
        <f>MID(A58,4,14)</f>
        <v xml:space="preserve"> 6 АТ ОЩАДБАНК</v>
      </c>
      <c r="D58" s="9" t="str">
        <f>IF(OR(MID(A58,1,2)="ZZ",MID(A58,1,2)="YY"),"Інше",MID(A58,1,2))</f>
        <v>55</v>
      </c>
      <c r="E58" s="9" t="str">
        <f>MID(A58,19,200)</f>
        <v>Тимчасове розміщування</v>
      </c>
      <c r="F58" s="11">
        <v>56657.31268</v>
      </c>
      <c r="G58" s="11">
        <v>56657.31268</v>
      </c>
      <c r="H58" s="11">
        <v>0</v>
      </c>
      <c r="I58" s="11">
        <v>55818.5995</v>
      </c>
      <c r="J58" s="11">
        <v>55818.5995</v>
      </c>
      <c r="K58" s="11">
        <v>0</v>
      </c>
      <c r="L58" s="11">
        <v>0</v>
      </c>
      <c r="M58" s="11">
        <v>0</v>
      </c>
      <c r="N58" s="11">
        <v>0</v>
      </c>
      <c r="O58" s="11">
        <v>838.71318</v>
      </c>
      <c r="P58" s="11">
        <v>838.71318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-374.21682</v>
      </c>
      <c r="AB58" s="11">
        <v>-374.21682</v>
      </c>
      <c r="AC58" s="11">
        <v>0</v>
      </c>
      <c r="AD58" s="11">
        <v>106.54166</v>
      </c>
      <c r="AE58" s="11">
        <v>106.54166</v>
      </c>
      <c r="AF58" s="11">
        <v>0</v>
      </c>
      <c r="AG58" s="11">
        <v>0</v>
      </c>
      <c r="AH58" s="11">
        <v>0</v>
      </c>
      <c r="AI58" s="11">
        <v>0</v>
      </c>
      <c r="AJ58" s="11">
        <v>267.67516</v>
      </c>
      <c r="AK58" s="11">
        <v>267.67516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ht="24">
      <c r="A59" s="24" t="s">
        <v>62</v>
      </c>
      <c r="B59" s="10">
        <v>50</v>
      </c>
      <c r="C59" s="23" t="str">
        <f>MID(A59,4,14)</f>
        <v xml:space="preserve"> 6 АТ ОЩАДБАНК</v>
      </c>
      <c r="D59" s="9" t="str">
        <f>IF(OR(MID(A59,1,2)="ZZ",MID(A59,1,2)="YY"),"Інше",MID(A59,1,2))</f>
        <v>56</v>
      </c>
      <c r="E59" s="9" t="str">
        <f>MID(A59,19,200)</f>
        <v>Діяльність із забезпечення стравами та напоями</v>
      </c>
      <c r="F59" s="11">
        <v>192740.45222</v>
      </c>
      <c r="G59" s="11">
        <v>192740.45222</v>
      </c>
      <c r="H59" s="11">
        <v>0</v>
      </c>
      <c r="I59" s="11">
        <v>180875.93653</v>
      </c>
      <c r="J59" s="11">
        <v>180875.93653</v>
      </c>
      <c r="K59" s="11">
        <v>0</v>
      </c>
      <c r="L59" s="11">
        <v>311.57155</v>
      </c>
      <c r="M59" s="11">
        <v>311.57155</v>
      </c>
      <c r="N59" s="11">
        <v>0</v>
      </c>
      <c r="O59" s="11">
        <v>11552.94414</v>
      </c>
      <c r="P59" s="11">
        <v>11552.94414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-9285.87131</v>
      </c>
      <c r="AB59" s="11">
        <v>-9285.87131</v>
      </c>
      <c r="AC59" s="11">
        <v>0</v>
      </c>
      <c r="AD59" s="11">
        <v>1746.01179</v>
      </c>
      <c r="AE59" s="11">
        <v>1746.01179</v>
      </c>
      <c r="AF59" s="11">
        <v>0</v>
      </c>
      <c r="AG59" s="11">
        <v>8.52714</v>
      </c>
      <c r="AH59" s="11">
        <v>8.52714</v>
      </c>
      <c r="AI59" s="11">
        <v>0</v>
      </c>
      <c r="AJ59" s="11">
        <v>7531.33238</v>
      </c>
      <c r="AK59" s="11">
        <v>7531.33238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ht="24">
      <c r="A60" s="24" t="s">
        <v>61</v>
      </c>
      <c r="B60" s="10">
        <v>51</v>
      </c>
      <c r="C60" s="23" t="str">
        <f>MID(A60,4,14)</f>
        <v xml:space="preserve"> 6 АТ ОЩАДБАНК</v>
      </c>
      <c r="D60" s="9" t="str">
        <f>IF(OR(MID(A60,1,2)="ZZ",MID(A60,1,2)="YY"),"Інше",MID(A60,1,2))</f>
        <v>58</v>
      </c>
      <c r="E60" s="9" t="str">
        <f>MID(A60,19,200)</f>
        <v>Видавнича діяльність</v>
      </c>
      <c r="F60" s="11">
        <v>10696.82763</v>
      </c>
      <c r="G60" s="11">
        <v>10696.82763</v>
      </c>
      <c r="H60" s="11">
        <v>0</v>
      </c>
      <c r="I60" s="11">
        <v>10175.13468</v>
      </c>
      <c r="J60" s="11">
        <v>10175.13468</v>
      </c>
      <c r="K60" s="11">
        <v>0</v>
      </c>
      <c r="L60" s="11">
        <v>0</v>
      </c>
      <c r="M60" s="11">
        <v>0</v>
      </c>
      <c r="N60" s="11">
        <v>0</v>
      </c>
      <c r="O60" s="11">
        <v>521.69295</v>
      </c>
      <c r="P60" s="11">
        <v>521.69295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-365.46718</v>
      </c>
      <c r="AB60" s="11">
        <v>-365.46718</v>
      </c>
      <c r="AC60" s="11">
        <v>0</v>
      </c>
      <c r="AD60" s="11">
        <v>96.8086</v>
      </c>
      <c r="AE60" s="11">
        <v>96.8086</v>
      </c>
      <c r="AF60" s="11">
        <v>0</v>
      </c>
      <c r="AG60" s="11">
        <v>0</v>
      </c>
      <c r="AH60" s="11">
        <v>0</v>
      </c>
      <c r="AI60" s="11">
        <v>0</v>
      </c>
      <c r="AJ60" s="11">
        <v>268.65858</v>
      </c>
      <c r="AK60" s="11">
        <v>268.65858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ht="24">
      <c r="A61" s="24" t="s">
        <v>60</v>
      </c>
      <c r="B61" s="10">
        <v>52</v>
      </c>
      <c r="C61" s="23" t="str">
        <f>MID(A61,4,14)</f>
        <v xml:space="preserve"> 6 АТ ОЩАДБАНК</v>
      </c>
      <c r="D61" s="9" t="str">
        <f>IF(OR(MID(A61,1,2)="ZZ",MID(A61,1,2)="YY"),"Інше",MID(A61,1,2))</f>
        <v>59</v>
      </c>
      <c r="E61" s="9" t="str">
        <f>MID(A61,19,200)</f>
        <v>Виробництво кіно- та відеофільмів, телевізійних програм, видання звукозаписів</v>
      </c>
      <c r="F61" s="11">
        <v>2047.24005</v>
      </c>
      <c r="G61" s="11">
        <v>2047.24005</v>
      </c>
      <c r="H61" s="11">
        <v>0</v>
      </c>
      <c r="I61" s="11">
        <v>2047.24005</v>
      </c>
      <c r="J61" s="11">
        <v>2047.24005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-7.85404</v>
      </c>
      <c r="AB61" s="11">
        <v>-7.85404</v>
      </c>
      <c r="AC61" s="11">
        <v>0</v>
      </c>
      <c r="AD61" s="11">
        <v>7.85404</v>
      </c>
      <c r="AE61" s="11">
        <v>7.85404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ht="24">
      <c r="A62" s="24" t="s">
        <v>59</v>
      </c>
      <c r="B62" s="10">
        <v>53</v>
      </c>
      <c r="C62" s="23" t="str">
        <f>MID(A62,4,14)</f>
        <v xml:space="preserve"> 6 АТ ОЩАДБАНК</v>
      </c>
      <c r="D62" s="9" t="str">
        <f>IF(OR(MID(A62,1,2)="ZZ",MID(A62,1,2)="YY"),"Інше",MID(A62,1,2))</f>
        <v>60</v>
      </c>
      <c r="E62" s="9" t="str">
        <f>MID(A62,19,200)</f>
        <v>Діяльність у сфері радіомовлення та телевізійного мовлення</v>
      </c>
      <c r="F62" s="11">
        <v>2492.04162</v>
      </c>
      <c r="G62" s="11">
        <v>2492.04162</v>
      </c>
      <c r="H62" s="11">
        <v>0</v>
      </c>
      <c r="I62" s="11">
        <v>1005.87969</v>
      </c>
      <c r="J62" s="11">
        <v>1005.87969</v>
      </c>
      <c r="K62" s="11">
        <v>0</v>
      </c>
      <c r="L62" s="11">
        <v>0</v>
      </c>
      <c r="M62" s="11">
        <v>0</v>
      </c>
      <c r="N62" s="11">
        <v>0</v>
      </c>
      <c r="O62" s="11">
        <v>1486.16193</v>
      </c>
      <c r="P62" s="11">
        <v>1486.16193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-1486.16194</v>
      </c>
      <c r="AB62" s="11">
        <v>-1486.16194</v>
      </c>
      <c r="AC62" s="11">
        <v>0</v>
      </c>
      <c r="AD62" s="11">
        <v>1E-05</v>
      </c>
      <c r="AE62" s="11">
        <v>1E-05</v>
      </c>
      <c r="AF62" s="11">
        <v>0</v>
      </c>
      <c r="AG62" s="11">
        <v>0</v>
      </c>
      <c r="AH62" s="11">
        <v>0</v>
      </c>
      <c r="AI62" s="11">
        <v>0</v>
      </c>
      <c r="AJ62" s="11">
        <v>1486.16193</v>
      </c>
      <c r="AK62" s="11">
        <v>1486.16193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ht="24">
      <c r="A63" s="24" t="s">
        <v>58</v>
      </c>
      <c r="B63" s="10">
        <v>54</v>
      </c>
      <c r="C63" s="23" t="str">
        <f>MID(A63,4,14)</f>
        <v xml:space="preserve"> 6 АТ ОЩАДБАНК</v>
      </c>
      <c r="D63" s="9" t="str">
        <f>IF(OR(MID(A63,1,2)="ZZ",MID(A63,1,2)="YY"),"Інше",MID(A63,1,2))</f>
        <v>61</v>
      </c>
      <c r="E63" s="9" t="str">
        <f>MID(A63,19,200)</f>
        <v>Телекомунікації (електрозв'язок)</v>
      </c>
      <c r="F63" s="11">
        <v>10842.20373</v>
      </c>
      <c r="G63" s="11">
        <v>10842.20373</v>
      </c>
      <c r="H63" s="11">
        <v>0</v>
      </c>
      <c r="I63" s="11">
        <v>10827.25186</v>
      </c>
      <c r="J63" s="11">
        <v>10827.25186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-339.25783</v>
      </c>
      <c r="AB63" s="11">
        <v>-339.25783</v>
      </c>
      <c r="AC63" s="11">
        <v>0</v>
      </c>
      <c r="AD63" s="11">
        <v>324.30596</v>
      </c>
      <c r="AE63" s="11">
        <v>324.30596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ht="24">
      <c r="A64" s="24" t="s">
        <v>57</v>
      </c>
      <c r="B64" s="10">
        <v>55</v>
      </c>
      <c r="C64" s="23" t="str">
        <f>MID(A64,4,14)</f>
        <v xml:space="preserve"> 6 АТ ОЩАДБАНК</v>
      </c>
      <c r="D64" s="9" t="str">
        <f>IF(OR(MID(A64,1,2)="ZZ",MID(A64,1,2)="YY"),"Інше",MID(A64,1,2))</f>
        <v>62</v>
      </c>
      <c r="E64" s="9" t="str">
        <f>MID(A64,19,200)</f>
        <v>Комп'ютерне програмування, консультування та пов'язана з ними діяльність</v>
      </c>
      <c r="F64" s="11">
        <v>22226.31978</v>
      </c>
      <c r="G64" s="11">
        <v>22226.31978</v>
      </c>
      <c r="H64" s="11">
        <v>0</v>
      </c>
      <c r="I64" s="11">
        <v>21297.53284</v>
      </c>
      <c r="J64" s="11">
        <v>21297.53284</v>
      </c>
      <c r="K64" s="11">
        <v>0</v>
      </c>
      <c r="L64" s="11">
        <v>0</v>
      </c>
      <c r="M64" s="11">
        <v>0</v>
      </c>
      <c r="N64" s="11">
        <v>0</v>
      </c>
      <c r="O64" s="11">
        <v>928.78694</v>
      </c>
      <c r="P64" s="11">
        <v>928.78694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-115.41478</v>
      </c>
      <c r="AB64" s="11">
        <v>-115.41478</v>
      </c>
      <c r="AC64" s="11">
        <v>0</v>
      </c>
      <c r="AD64" s="11">
        <v>115.37886</v>
      </c>
      <c r="AE64" s="11">
        <v>115.37886</v>
      </c>
      <c r="AF64" s="11">
        <v>0</v>
      </c>
      <c r="AG64" s="11">
        <v>0</v>
      </c>
      <c r="AH64" s="11">
        <v>0</v>
      </c>
      <c r="AI64" s="11">
        <v>0</v>
      </c>
      <c r="AJ64" s="11">
        <v>0.03592</v>
      </c>
      <c r="AK64" s="11">
        <v>0.03592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ht="24">
      <c r="A65" s="24" t="s">
        <v>56</v>
      </c>
      <c r="B65" s="10">
        <v>56</v>
      </c>
      <c r="C65" s="23" t="str">
        <f>MID(A65,4,14)</f>
        <v xml:space="preserve"> 6 АТ ОЩАДБАНК</v>
      </c>
      <c r="D65" s="9" t="str">
        <f>IF(OR(MID(A65,1,2)="ZZ",MID(A65,1,2)="YY"),"Інше",MID(A65,1,2))</f>
        <v>63</v>
      </c>
      <c r="E65" s="9" t="str">
        <f>MID(A65,19,200)</f>
        <v>Надання інформаційних послуг</v>
      </c>
      <c r="F65" s="11">
        <v>14852.36359</v>
      </c>
      <c r="G65" s="11">
        <v>14852.36359</v>
      </c>
      <c r="H65" s="11">
        <v>0</v>
      </c>
      <c r="I65" s="11">
        <v>14852.35323</v>
      </c>
      <c r="J65" s="11">
        <v>14852.35323</v>
      </c>
      <c r="K65" s="11">
        <v>0</v>
      </c>
      <c r="L65" s="11">
        <v>0</v>
      </c>
      <c r="M65" s="11">
        <v>0</v>
      </c>
      <c r="N65" s="11">
        <v>0</v>
      </c>
      <c r="O65" s="11">
        <v>0.01036</v>
      </c>
      <c r="P65" s="11">
        <v>0.01036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-88.0635</v>
      </c>
      <c r="AB65" s="11">
        <v>-88.0635</v>
      </c>
      <c r="AC65" s="11">
        <v>0</v>
      </c>
      <c r="AD65" s="11">
        <v>88.0542</v>
      </c>
      <c r="AE65" s="11">
        <v>88.0542</v>
      </c>
      <c r="AF65" s="11">
        <v>0</v>
      </c>
      <c r="AG65" s="11">
        <v>0</v>
      </c>
      <c r="AH65" s="11">
        <v>0</v>
      </c>
      <c r="AI65" s="11">
        <v>0</v>
      </c>
      <c r="AJ65" s="11">
        <v>0.0093</v>
      </c>
      <c r="AK65" s="11">
        <v>0.0093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ht="24">
      <c r="A66" s="24" t="s">
        <v>55</v>
      </c>
      <c r="B66" s="10">
        <v>57</v>
      </c>
      <c r="C66" s="23" t="str">
        <f>MID(A66,4,14)</f>
        <v xml:space="preserve"> 6 АТ ОЩАДБАНК</v>
      </c>
      <c r="D66" s="9" t="str">
        <f>IF(OR(MID(A66,1,2)="ZZ",MID(A66,1,2)="YY"),"Інше",MID(A66,1,2))</f>
        <v>64</v>
      </c>
      <c r="E66" s="9" t="str">
        <f>MID(A66,19,200)</f>
        <v>Надання фінансових послуг, крім страхування та пенсійного забезпечення</v>
      </c>
      <c r="F66" s="11">
        <v>6393058.86905</v>
      </c>
      <c r="G66" s="11">
        <v>6044232.36537</v>
      </c>
      <c r="H66" s="11">
        <v>348826.50368</v>
      </c>
      <c r="I66" s="11">
        <v>5677279.95993</v>
      </c>
      <c r="J66" s="11">
        <v>5677279.95993</v>
      </c>
      <c r="K66" s="11">
        <v>0</v>
      </c>
      <c r="L66" s="11">
        <v>732.10177</v>
      </c>
      <c r="M66" s="11">
        <v>732.10177</v>
      </c>
      <c r="N66" s="11">
        <v>0</v>
      </c>
      <c r="O66" s="11">
        <v>349075.62886</v>
      </c>
      <c r="P66" s="11">
        <v>249.12518</v>
      </c>
      <c r="Q66" s="11">
        <v>348826.50368</v>
      </c>
      <c r="R66" s="11">
        <v>365971.17849</v>
      </c>
      <c r="S66" s="11">
        <v>365971.17849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-715386.82455</v>
      </c>
      <c r="AB66" s="11">
        <v>-366560.32086</v>
      </c>
      <c r="AC66" s="11">
        <v>-348826.50369</v>
      </c>
      <c r="AD66" s="11">
        <v>81238.48319</v>
      </c>
      <c r="AE66" s="11">
        <v>81238.48319</v>
      </c>
      <c r="AF66" s="11">
        <v>0</v>
      </c>
      <c r="AG66" s="11">
        <v>0</v>
      </c>
      <c r="AH66" s="11">
        <v>0</v>
      </c>
      <c r="AI66" s="11">
        <v>0</v>
      </c>
      <c r="AJ66" s="11">
        <v>349075.62866</v>
      </c>
      <c r="AK66" s="11">
        <v>249.12497</v>
      </c>
      <c r="AL66" s="11">
        <v>348826.50369</v>
      </c>
      <c r="AM66" s="11">
        <v>285072.7127</v>
      </c>
      <c r="AN66" s="11">
        <v>285072.7127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ht="24">
      <c r="A67" s="24" t="s">
        <v>54</v>
      </c>
      <c r="B67" s="10">
        <v>58</v>
      </c>
      <c r="C67" s="23" t="str">
        <f>MID(A67,4,14)</f>
        <v xml:space="preserve"> 6 АТ ОЩАДБАНК</v>
      </c>
      <c r="D67" s="9" t="str">
        <f>IF(OR(MID(A67,1,2)="ZZ",MID(A67,1,2)="YY"),"Інше",MID(A67,1,2))</f>
        <v>65</v>
      </c>
      <c r="E67" s="9" t="str">
        <f>MID(A67,19,200)</f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ht="24">
      <c r="A68" s="24" t="s">
        <v>53</v>
      </c>
      <c r="B68" s="10">
        <v>59</v>
      </c>
      <c r="C68" s="23" t="str">
        <f>MID(A68,4,14)</f>
        <v xml:space="preserve"> 6 АТ ОЩАДБАНК</v>
      </c>
      <c r="D68" s="9" t="str">
        <f>IF(OR(MID(A68,1,2)="ZZ",MID(A68,1,2)="YY"),"Інше",MID(A68,1,2))</f>
        <v>66</v>
      </c>
      <c r="E68" s="9" t="str">
        <f>MID(A68,19,200)</f>
        <v>Допоміжна діяльність у сферах фінансових послуг і страхування</v>
      </c>
      <c r="F68" s="11">
        <v>4.50447</v>
      </c>
      <c r="G68" s="11">
        <v>4.50447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4.50447</v>
      </c>
      <c r="P68" s="11">
        <v>4.50447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-3.45543</v>
      </c>
      <c r="AB68" s="11">
        <v>-3.45543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3.45543</v>
      </c>
      <c r="AK68" s="11">
        <v>3.45543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ht="24">
      <c r="A69" s="24" t="s">
        <v>52</v>
      </c>
      <c r="B69" s="10">
        <v>60</v>
      </c>
      <c r="C69" s="23" t="str">
        <f>MID(A69,4,14)</f>
        <v xml:space="preserve"> 6 АТ ОЩАДБАНК</v>
      </c>
      <c r="D69" s="9" t="str">
        <f>IF(OR(MID(A69,1,2)="ZZ",MID(A69,1,2)="YY"),"Інше",MID(A69,1,2))</f>
        <v>68</v>
      </c>
      <c r="E69" s="9" t="str">
        <f>MID(A69,19,200)</f>
        <v>Операції з нерухомим майном</v>
      </c>
      <c r="F69" s="11">
        <v>8423581.0234</v>
      </c>
      <c r="G69" s="11">
        <v>3652819.96855</v>
      </c>
      <c r="H69" s="11">
        <v>4770761.05485</v>
      </c>
      <c r="I69" s="11">
        <v>753209.44547</v>
      </c>
      <c r="J69" s="11">
        <v>589052.50661</v>
      </c>
      <c r="K69" s="11">
        <v>164156.93886</v>
      </c>
      <c r="L69" s="11">
        <v>59706.75918</v>
      </c>
      <c r="M69" s="11">
        <v>59706.75918</v>
      </c>
      <c r="N69" s="11">
        <v>0</v>
      </c>
      <c r="O69" s="11">
        <v>1147094.59763</v>
      </c>
      <c r="P69" s="11">
        <v>1147094.59763</v>
      </c>
      <c r="Q69" s="11">
        <v>0</v>
      </c>
      <c r="R69" s="11">
        <v>6056320.60128</v>
      </c>
      <c r="S69" s="11">
        <v>1449716.48529</v>
      </c>
      <c r="T69" s="11">
        <v>4606604.11599</v>
      </c>
      <c r="U69" s="11">
        <v>0</v>
      </c>
      <c r="V69" s="11">
        <v>0</v>
      </c>
      <c r="W69" s="11">
        <v>0</v>
      </c>
      <c r="X69" s="11">
        <v>407249.61984</v>
      </c>
      <c r="Y69" s="11">
        <v>407249.61984</v>
      </c>
      <c r="Z69" s="11">
        <v>0</v>
      </c>
      <c r="AA69" s="11">
        <v>-4875504.38497</v>
      </c>
      <c r="AB69" s="11">
        <v>-268900.26898</v>
      </c>
      <c r="AC69" s="11">
        <v>-4606604.11599</v>
      </c>
      <c r="AD69" s="11">
        <v>12869.28349</v>
      </c>
      <c r="AE69" s="11">
        <v>12869.28349</v>
      </c>
      <c r="AF69" s="11">
        <v>0</v>
      </c>
      <c r="AG69" s="11">
        <v>36482.68664</v>
      </c>
      <c r="AH69" s="11">
        <v>36482.68664</v>
      </c>
      <c r="AI69" s="11">
        <v>0</v>
      </c>
      <c r="AJ69" s="11">
        <v>588884.86252</v>
      </c>
      <c r="AK69" s="11">
        <v>588884.86252</v>
      </c>
      <c r="AL69" s="11">
        <v>0</v>
      </c>
      <c r="AM69" s="11">
        <v>4237267.55232</v>
      </c>
      <c r="AN69" s="11">
        <v>-369336.56367</v>
      </c>
      <c r="AO69" s="11">
        <v>4606604.11599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ht="24">
      <c r="A70" s="24" t="s">
        <v>51</v>
      </c>
      <c r="B70" s="10">
        <v>61</v>
      </c>
      <c r="C70" s="23" t="str">
        <f>MID(A70,4,14)</f>
        <v xml:space="preserve"> 6 АТ ОЩАДБАНК</v>
      </c>
      <c r="D70" s="9" t="str">
        <f>IF(OR(MID(A70,1,2)="ZZ",MID(A70,1,2)="YY"),"Інше",MID(A70,1,2))</f>
        <v>69</v>
      </c>
      <c r="E70" s="9" t="str">
        <f>MID(A70,19,200)</f>
        <v>Діяльність у сферах права та бухгалтерського обліку</v>
      </c>
      <c r="F70" s="11">
        <v>22233.16206</v>
      </c>
      <c r="G70" s="11">
        <v>22233.16206</v>
      </c>
      <c r="H70" s="11">
        <v>0</v>
      </c>
      <c r="I70" s="11">
        <v>21257.42194</v>
      </c>
      <c r="J70" s="11">
        <v>21257.42194</v>
      </c>
      <c r="K70" s="11">
        <v>0</v>
      </c>
      <c r="L70" s="11">
        <v>0</v>
      </c>
      <c r="M70" s="11">
        <v>0</v>
      </c>
      <c r="N70" s="11">
        <v>0</v>
      </c>
      <c r="O70" s="11">
        <v>975.74012</v>
      </c>
      <c r="P70" s="11">
        <v>975.74012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-1092.41163</v>
      </c>
      <c r="AB70" s="11">
        <v>-1092.41163</v>
      </c>
      <c r="AC70" s="11">
        <v>0</v>
      </c>
      <c r="AD70" s="11">
        <v>116.82198</v>
      </c>
      <c r="AE70" s="11">
        <v>116.82198</v>
      </c>
      <c r="AF70" s="11">
        <v>0</v>
      </c>
      <c r="AG70" s="11">
        <v>0</v>
      </c>
      <c r="AH70" s="11">
        <v>0</v>
      </c>
      <c r="AI70" s="11">
        <v>0</v>
      </c>
      <c r="AJ70" s="11">
        <v>975.58965</v>
      </c>
      <c r="AK70" s="11">
        <v>975.58965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ht="24">
      <c r="A71" s="24" t="s">
        <v>50</v>
      </c>
      <c r="B71" s="10">
        <v>62</v>
      </c>
      <c r="C71" s="23" t="str">
        <f>MID(A71,4,14)</f>
        <v xml:space="preserve"> 6 АТ ОЩАДБАНК</v>
      </c>
      <c r="D71" s="9" t="str">
        <f>IF(OR(MID(A71,1,2)="ZZ",MID(A71,1,2)="YY"),"Інше",MID(A71,1,2))</f>
        <v>70</v>
      </c>
      <c r="E71" s="9" t="str">
        <f>MID(A71,19,200)</f>
        <v>Діяльність головних управлінь (хед-офісів); консультування з питань керування</v>
      </c>
      <c r="F71" s="11">
        <v>9872.52262</v>
      </c>
      <c r="G71" s="11">
        <v>9872.52262</v>
      </c>
      <c r="H71" s="11">
        <v>0</v>
      </c>
      <c r="I71" s="11">
        <v>8954.33153</v>
      </c>
      <c r="J71" s="11">
        <v>8954.33153</v>
      </c>
      <c r="K71" s="11">
        <v>0</v>
      </c>
      <c r="L71" s="11">
        <v>0</v>
      </c>
      <c r="M71" s="11">
        <v>0</v>
      </c>
      <c r="N71" s="11">
        <v>0</v>
      </c>
      <c r="O71" s="11">
        <v>918.19109</v>
      </c>
      <c r="P71" s="11">
        <v>918.19109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-964.15607</v>
      </c>
      <c r="AB71" s="11">
        <v>-964.15607</v>
      </c>
      <c r="AC71" s="11">
        <v>0</v>
      </c>
      <c r="AD71" s="11">
        <v>45.96498</v>
      </c>
      <c r="AE71" s="11">
        <v>45.96498</v>
      </c>
      <c r="AF71" s="11">
        <v>0</v>
      </c>
      <c r="AG71" s="11">
        <v>0</v>
      </c>
      <c r="AH71" s="11">
        <v>0</v>
      </c>
      <c r="AI71" s="11">
        <v>0</v>
      </c>
      <c r="AJ71" s="11">
        <v>918.19109</v>
      </c>
      <c r="AK71" s="11">
        <v>918.19109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ht="24">
      <c r="A72" s="24" t="s">
        <v>49</v>
      </c>
      <c r="B72" s="10">
        <v>63</v>
      </c>
      <c r="C72" s="23" t="str">
        <f>MID(A72,4,14)</f>
        <v xml:space="preserve"> 6 АТ ОЩАДБАНК</v>
      </c>
      <c r="D72" s="9" t="str">
        <f>IF(OR(MID(A72,1,2)="ZZ",MID(A72,1,2)="YY"),"Інше",MID(A72,1,2))</f>
        <v>71</v>
      </c>
      <c r="E72" s="9" t="str">
        <f>MID(A72,19,200)</f>
        <v>Діяльність у сферах архітектури та інжинірингу; технічні випробування та дослідження</v>
      </c>
      <c r="F72" s="11">
        <v>14803.93814</v>
      </c>
      <c r="G72" s="11">
        <v>14803.93814</v>
      </c>
      <c r="H72" s="11">
        <v>0</v>
      </c>
      <c r="I72" s="11">
        <v>12565.01417</v>
      </c>
      <c r="J72" s="11">
        <v>12565.01417</v>
      </c>
      <c r="K72" s="11">
        <v>0</v>
      </c>
      <c r="L72" s="11">
        <v>0</v>
      </c>
      <c r="M72" s="11">
        <v>0</v>
      </c>
      <c r="N72" s="11">
        <v>0</v>
      </c>
      <c r="O72" s="11">
        <v>2238.92397</v>
      </c>
      <c r="P72" s="11">
        <v>2238.92397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-2300.39192</v>
      </c>
      <c r="AB72" s="11">
        <v>-2300.39192</v>
      </c>
      <c r="AC72" s="11">
        <v>0</v>
      </c>
      <c r="AD72" s="11">
        <v>61.47704</v>
      </c>
      <c r="AE72" s="11">
        <v>61.47704</v>
      </c>
      <c r="AF72" s="11">
        <v>0</v>
      </c>
      <c r="AG72" s="11">
        <v>0</v>
      </c>
      <c r="AH72" s="11">
        <v>0</v>
      </c>
      <c r="AI72" s="11">
        <v>0</v>
      </c>
      <c r="AJ72" s="11">
        <v>2238.91488</v>
      </c>
      <c r="AK72" s="11">
        <v>2238.91488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ht="24">
      <c r="A73" s="24" t="s">
        <v>48</v>
      </c>
      <c r="B73" s="10">
        <v>64</v>
      </c>
      <c r="C73" s="23" t="str">
        <f>MID(A73,4,14)</f>
        <v xml:space="preserve"> 6 АТ ОЩАДБАНК</v>
      </c>
      <c r="D73" s="9" t="str">
        <f>IF(OR(MID(A73,1,2)="ZZ",MID(A73,1,2)="YY"),"Інше",MID(A73,1,2))</f>
        <v>72</v>
      </c>
      <c r="E73" s="9" t="str">
        <f>MID(A73,19,200)</f>
        <v>Наукові дослідження та розробки</v>
      </c>
      <c r="F73" s="11">
        <v>313309.04336</v>
      </c>
      <c r="G73" s="11">
        <v>313309.04336</v>
      </c>
      <c r="H73" s="11">
        <v>0</v>
      </c>
      <c r="I73" s="11">
        <v>308937.04352</v>
      </c>
      <c r="J73" s="11">
        <v>308937.04352</v>
      </c>
      <c r="K73" s="11">
        <v>0</v>
      </c>
      <c r="L73" s="11">
        <v>4371.99984</v>
      </c>
      <c r="M73" s="11">
        <v>4371.99984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-3932.84895</v>
      </c>
      <c r="AB73" s="11">
        <v>-3932.84895</v>
      </c>
      <c r="AC73" s="11">
        <v>0</v>
      </c>
      <c r="AD73" s="11">
        <v>3910.21564</v>
      </c>
      <c r="AE73" s="11">
        <v>3910.21564</v>
      </c>
      <c r="AF73" s="11">
        <v>0</v>
      </c>
      <c r="AG73" s="11">
        <v>22.63331</v>
      </c>
      <c r="AH73" s="11">
        <v>22.63331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ht="24">
      <c r="A74" s="24" t="s">
        <v>47</v>
      </c>
      <c r="B74" s="10">
        <v>65</v>
      </c>
      <c r="C74" s="23" t="str">
        <f>MID(A74,4,14)</f>
        <v xml:space="preserve"> 6 АТ ОЩАДБАНК</v>
      </c>
      <c r="D74" s="9" t="str">
        <f>IF(OR(MID(A74,1,2)="ZZ",MID(A74,1,2)="YY"),"Інше",MID(A74,1,2))</f>
        <v>73</v>
      </c>
      <c r="E74" s="9" t="str">
        <f>MID(A74,19,200)</f>
        <v>Рекламна діяльність і дослідження кон'юнктури ринку</v>
      </c>
      <c r="F74" s="11">
        <v>16557.06362</v>
      </c>
      <c r="G74" s="11">
        <v>16557.06362</v>
      </c>
      <c r="H74" s="11">
        <v>0</v>
      </c>
      <c r="I74" s="11">
        <v>14566.80422</v>
      </c>
      <c r="J74" s="11">
        <v>14566.80422</v>
      </c>
      <c r="K74" s="11">
        <v>0</v>
      </c>
      <c r="L74" s="11">
        <v>0</v>
      </c>
      <c r="M74" s="11">
        <v>0</v>
      </c>
      <c r="N74" s="11">
        <v>0</v>
      </c>
      <c r="O74" s="11">
        <v>1990.2594</v>
      </c>
      <c r="P74" s="11">
        <v>1990.2594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-1708.98781</v>
      </c>
      <c r="AB74" s="11">
        <v>-1708.98781</v>
      </c>
      <c r="AC74" s="11">
        <v>0</v>
      </c>
      <c r="AD74" s="11">
        <v>87.26822</v>
      </c>
      <c r="AE74" s="11">
        <v>87.26822</v>
      </c>
      <c r="AF74" s="11">
        <v>0</v>
      </c>
      <c r="AG74" s="11">
        <v>0</v>
      </c>
      <c r="AH74" s="11">
        <v>0</v>
      </c>
      <c r="AI74" s="11">
        <v>0</v>
      </c>
      <c r="AJ74" s="11">
        <v>1621.71959</v>
      </c>
      <c r="AK74" s="11">
        <v>1621.71959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ht="24">
      <c r="A75" s="24" t="s">
        <v>46</v>
      </c>
      <c r="B75" s="10">
        <v>66</v>
      </c>
      <c r="C75" s="23" t="str">
        <f>MID(A75,4,14)</f>
        <v xml:space="preserve"> 6 АТ ОЩАДБАНК</v>
      </c>
      <c r="D75" s="9" t="str">
        <f>IF(OR(MID(A75,1,2)="ZZ",MID(A75,1,2)="YY"),"Інше",MID(A75,1,2))</f>
        <v>74</v>
      </c>
      <c r="E75" s="9" t="str">
        <f>MID(A75,19,200)</f>
        <v>Інша професійна, наукова та технічна діяльність</v>
      </c>
      <c r="F75" s="11">
        <v>11641.11063</v>
      </c>
      <c r="G75" s="11">
        <v>11641.11063</v>
      </c>
      <c r="H75" s="11">
        <v>0</v>
      </c>
      <c r="I75" s="11">
        <v>11177.27597</v>
      </c>
      <c r="J75" s="11">
        <v>11177.27597</v>
      </c>
      <c r="K75" s="11">
        <v>0</v>
      </c>
      <c r="L75" s="11">
        <v>0</v>
      </c>
      <c r="M75" s="11">
        <v>0</v>
      </c>
      <c r="N75" s="11">
        <v>0</v>
      </c>
      <c r="O75" s="11">
        <v>463.83466</v>
      </c>
      <c r="P75" s="11">
        <v>463.83466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-590.87858</v>
      </c>
      <c r="AB75" s="11">
        <v>-590.87858</v>
      </c>
      <c r="AC75" s="11">
        <v>0</v>
      </c>
      <c r="AD75" s="11">
        <v>127.04392</v>
      </c>
      <c r="AE75" s="11">
        <v>127.04392</v>
      </c>
      <c r="AF75" s="11">
        <v>0</v>
      </c>
      <c r="AG75" s="11">
        <v>0</v>
      </c>
      <c r="AH75" s="11">
        <v>0</v>
      </c>
      <c r="AI75" s="11">
        <v>0</v>
      </c>
      <c r="AJ75" s="11">
        <v>463.83466</v>
      </c>
      <c r="AK75" s="11">
        <v>463.83466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ht="24">
      <c r="A76" s="24" t="s">
        <v>45</v>
      </c>
      <c r="B76" s="10">
        <v>67</v>
      </c>
      <c r="C76" s="23" t="str">
        <f>MID(A76,4,14)</f>
        <v xml:space="preserve"> 6 АТ ОЩАДБАНК</v>
      </c>
      <c r="D76" s="9" t="str">
        <f>IF(OR(MID(A76,1,2)="ZZ",MID(A76,1,2)="YY"),"Інше",MID(A76,1,2))</f>
        <v>75</v>
      </c>
      <c r="E76" s="9" t="str">
        <f>MID(A76,19,200)</f>
        <v>Ветеринарна діяльність</v>
      </c>
      <c r="F76" s="11">
        <v>21727.47321</v>
      </c>
      <c r="G76" s="11">
        <v>21727.47321</v>
      </c>
      <c r="H76" s="11">
        <v>0</v>
      </c>
      <c r="I76" s="11">
        <v>20667.50564</v>
      </c>
      <c r="J76" s="11">
        <v>20667.50564</v>
      </c>
      <c r="K76" s="11">
        <v>0</v>
      </c>
      <c r="L76" s="11">
        <v>0</v>
      </c>
      <c r="M76" s="11">
        <v>0</v>
      </c>
      <c r="N76" s="11">
        <v>0</v>
      </c>
      <c r="O76" s="11">
        <v>1059.96757</v>
      </c>
      <c r="P76" s="11">
        <v>1059.96757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-867.3525</v>
      </c>
      <c r="AB76" s="11">
        <v>-867.3525</v>
      </c>
      <c r="AC76" s="11">
        <v>0</v>
      </c>
      <c r="AD76" s="11">
        <v>491.6976</v>
      </c>
      <c r="AE76" s="11">
        <v>491.6976</v>
      </c>
      <c r="AF76" s="11">
        <v>0</v>
      </c>
      <c r="AG76" s="11">
        <v>0</v>
      </c>
      <c r="AH76" s="11">
        <v>0</v>
      </c>
      <c r="AI76" s="11">
        <v>0</v>
      </c>
      <c r="AJ76" s="11">
        <v>375.6549</v>
      </c>
      <c r="AK76" s="11">
        <v>375.6549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ht="24">
      <c r="A77" s="24" t="s">
        <v>44</v>
      </c>
      <c r="B77" s="10">
        <v>68</v>
      </c>
      <c r="C77" s="23" t="str">
        <f>MID(A77,4,14)</f>
        <v xml:space="preserve"> 6 АТ ОЩАДБАНК</v>
      </c>
      <c r="D77" s="9" t="str">
        <f>IF(OR(MID(A77,1,2)="ZZ",MID(A77,1,2)="YY"),"Інше",MID(A77,1,2))</f>
        <v>77</v>
      </c>
      <c r="E77" s="9" t="str">
        <f>MID(A77,19,200)</f>
        <v>Оренда, прокат і лізинг</v>
      </c>
      <c r="F77" s="11">
        <v>91765.22985</v>
      </c>
      <c r="G77" s="11">
        <v>91765.22985</v>
      </c>
      <c r="H77" s="11">
        <v>0</v>
      </c>
      <c r="I77" s="11">
        <v>78748.84836</v>
      </c>
      <c r="J77" s="11">
        <v>78748.84836</v>
      </c>
      <c r="K77" s="11">
        <v>0</v>
      </c>
      <c r="L77" s="11">
        <v>0</v>
      </c>
      <c r="M77" s="11">
        <v>0</v>
      </c>
      <c r="N77" s="11">
        <v>0</v>
      </c>
      <c r="O77" s="11">
        <v>13016.38149</v>
      </c>
      <c r="P77" s="11">
        <v>13016.38149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-9074.79528</v>
      </c>
      <c r="AB77" s="11">
        <v>-9074.79528</v>
      </c>
      <c r="AC77" s="11">
        <v>0</v>
      </c>
      <c r="AD77" s="11">
        <v>404.3813</v>
      </c>
      <c r="AE77" s="11">
        <v>404.3813</v>
      </c>
      <c r="AF77" s="11">
        <v>0</v>
      </c>
      <c r="AG77" s="11">
        <v>0</v>
      </c>
      <c r="AH77" s="11">
        <v>0</v>
      </c>
      <c r="AI77" s="11">
        <v>0</v>
      </c>
      <c r="AJ77" s="11">
        <v>8670.41398</v>
      </c>
      <c r="AK77" s="11">
        <v>8670.41398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ht="24">
      <c r="A78" s="24" t="s">
        <v>43</v>
      </c>
      <c r="B78" s="10">
        <v>69</v>
      </c>
      <c r="C78" s="23" t="str">
        <f>MID(A78,4,14)</f>
        <v xml:space="preserve"> 6 АТ ОЩАДБАНК</v>
      </c>
      <c r="D78" s="9" t="str">
        <f>IF(OR(MID(A78,1,2)="ZZ",MID(A78,1,2)="YY"),"Інше",MID(A78,1,2))</f>
        <v>78</v>
      </c>
      <c r="E78" s="9" t="str">
        <f>MID(A78,19,200)</f>
        <v>Діяльність із працевлаштування</v>
      </c>
      <c r="F78" s="11">
        <v>0.56177</v>
      </c>
      <c r="G78" s="11">
        <v>0.56177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0.56177</v>
      </c>
      <c r="P78" s="11">
        <v>0.56177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-0.35901</v>
      </c>
      <c r="AB78" s="11">
        <v>-0.35901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0.35901</v>
      </c>
      <c r="AK78" s="11">
        <v>0.35901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ht="24">
      <c r="A79" s="24" t="s">
        <v>42</v>
      </c>
      <c r="B79" s="10">
        <v>70</v>
      </c>
      <c r="C79" s="23" t="str">
        <f>MID(A79,4,14)</f>
        <v xml:space="preserve"> 6 АТ ОЩАДБАНК</v>
      </c>
      <c r="D79" s="9" t="str">
        <f>IF(OR(MID(A79,1,2)="ZZ",MID(A79,1,2)="YY"),"Інше",MID(A79,1,2))</f>
        <v>79</v>
      </c>
      <c r="E79" s="9" t="str">
        <f>MID(A79,19,200)</f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5086.06983</v>
      </c>
      <c r="G79" s="11">
        <v>5086.06983</v>
      </c>
      <c r="H79" s="11">
        <v>0</v>
      </c>
      <c r="I79" s="11">
        <v>4710.05065</v>
      </c>
      <c r="J79" s="11">
        <v>4710.05065</v>
      </c>
      <c r="K79" s="11">
        <v>0</v>
      </c>
      <c r="L79" s="11">
        <v>0</v>
      </c>
      <c r="M79" s="11">
        <v>0</v>
      </c>
      <c r="N79" s="11">
        <v>0</v>
      </c>
      <c r="O79" s="11">
        <v>376.01918</v>
      </c>
      <c r="P79" s="11">
        <v>376.01918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-376.01918</v>
      </c>
      <c r="AB79" s="11">
        <v>-376.01918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376.01918</v>
      </c>
      <c r="AK79" s="11">
        <v>376.01918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ht="24">
      <c r="A80" s="24" t="s">
        <v>41</v>
      </c>
      <c r="B80" s="10">
        <v>71</v>
      </c>
      <c r="C80" s="23" t="str">
        <f>MID(A80,4,14)</f>
        <v xml:space="preserve"> 6 АТ ОЩАДБАНК</v>
      </c>
      <c r="D80" s="9" t="str">
        <f>IF(OR(MID(A80,1,2)="ZZ",MID(A80,1,2)="YY"),"Інше",MID(A80,1,2))</f>
        <v>80</v>
      </c>
      <c r="E80" s="9" t="str">
        <f>MID(A80,19,200)</f>
        <v>Діяльність охоронних служб та проведення розслідувань</v>
      </c>
      <c r="F80" s="11">
        <v>9026.53538</v>
      </c>
      <c r="G80" s="11">
        <v>9026.53538</v>
      </c>
      <c r="H80" s="11">
        <v>0</v>
      </c>
      <c r="I80" s="11">
        <v>8748.06677</v>
      </c>
      <c r="J80" s="11">
        <v>8748.06677</v>
      </c>
      <c r="K80" s="11">
        <v>0</v>
      </c>
      <c r="L80" s="11">
        <v>0</v>
      </c>
      <c r="M80" s="11">
        <v>0</v>
      </c>
      <c r="N80" s="11">
        <v>0</v>
      </c>
      <c r="O80" s="11">
        <v>278.46861</v>
      </c>
      <c r="P80" s="11">
        <v>278.46861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-422.92271</v>
      </c>
      <c r="AB80" s="11">
        <v>-422.92271</v>
      </c>
      <c r="AC80" s="11">
        <v>0</v>
      </c>
      <c r="AD80" s="11">
        <v>174.61075</v>
      </c>
      <c r="AE80" s="11">
        <v>174.61075</v>
      </c>
      <c r="AF80" s="11">
        <v>0</v>
      </c>
      <c r="AG80" s="11">
        <v>0</v>
      </c>
      <c r="AH80" s="11">
        <v>0</v>
      </c>
      <c r="AI80" s="11">
        <v>0</v>
      </c>
      <c r="AJ80" s="11">
        <v>248.31196</v>
      </c>
      <c r="AK80" s="11">
        <v>248.31196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ht="24">
      <c r="A81" s="24" t="s">
        <v>40</v>
      </c>
      <c r="B81" s="10">
        <v>72</v>
      </c>
      <c r="C81" s="23" t="str">
        <f>MID(A81,4,14)</f>
        <v xml:space="preserve"> 6 АТ ОЩАДБАНК</v>
      </c>
      <c r="D81" s="9" t="str">
        <f>IF(OR(MID(A81,1,2)="ZZ",MID(A81,1,2)="YY"),"Інше",MID(A81,1,2))</f>
        <v>81</v>
      </c>
      <c r="E81" s="9" t="str">
        <f>MID(A81,19,200)</f>
        <v>Обслуговування будинків і територій</v>
      </c>
      <c r="F81" s="11">
        <v>43206.1355</v>
      </c>
      <c r="G81" s="11">
        <v>43206.1355</v>
      </c>
      <c r="H81" s="11">
        <v>0</v>
      </c>
      <c r="I81" s="11">
        <v>29628.44338</v>
      </c>
      <c r="J81" s="11">
        <v>29628.44338</v>
      </c>
      <c r="K81" s="11">
        <v>0</v>
      </c>
      <c r="L81" s="11">
        <v>24.1134</v>
      </c>
      <c r="M81" s="11">
        <v>24.1134</v>
      </c>
      <c r="N81" s="11">
        <v>0</v>
      </c>
      <c r="O81" s="11">
        <v>13553.57872</v>
      </c>
      <c r="P81" s="11">
        <v>13553.57872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-14982.47241</v>
      </c>
      <c r="AB81" s="11">
        <v>-14982.47241</v>
      </c>
      <c r="AC81" s="11">
        <v>0</v>
      </c>
      <c r="AD81" s="11">
        <v>1428.9091</v>
      </c>
      <c r="AE81" s="11">
        <v>1428.9091</v>
      </c>
      <c r="AF81" s="11">
        <v>0</v>
      </c>
      <c r="AG81" s="11">
        <v>0.44634</v>
      </c>
      <c r="AH81" s="11">
        <v>0.44634</v>
      </c>
      <c r="AI81" s="11">
        <v>0</v>
      </c>
      <c r="AJ81" s="11">
        <v>13553.11697</v>
      </c>
      <c r="AK81" s="11">
        <v>13553.11697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ht="24">
      <c r="A82" s="24" t="s">
        <v>39</v>
      </c>
      <c r="B82" s="10">
        <v>73</v>
      </c>
      <c r="C82" s="23" t="str">
        <f>MID(A82,4,14)</f>
        <v xml:space="preserve"> 6 АТ ОЩАДБАНК</v>
      </c>
      <c r="D82" s="9" t="str">
        <f>IF(OR(MID(A82,1,2)="ZZ",MID(A82,1,2)="YY"),"Інше",MID(A82,1,2))</f>
        <v>82</v>
      </c>
      <c r="E82" s="9" t="str">
        <f>MID(A82,19,200)</f>
        <v>Адміністративна та допоміжна офісна діяльність, інші допоміжні комерційні послуги</v>
      </c>
      <c r="F82" s="11">
        <v>353121.93024</v>
      </c>
      <c r="G82" s="11">
        <v>13279.99859</v>
      </c>
      <c r="H82" s="11">
        <v>339841.93165</v>
      </c>
      <c r="I82" s="11">
        <v>12945.65621</v>
      </c>
      <c r="J82" s="11">
        <v>12945.65621</v>
      </c>
      <c r="K82" s="11">
        <v>0</v>
      </c>
      <c r="L82" s="11">
        <v>0</v>
      </c>
      <c r="M82" s="11">
        <v>0</v>
      </c>
      <c r="N82" s="11">
        <v>0</v>
      </c>
      <c r="O82" s="11">
        <v>340176.27403</v>
      </c>
      <c r="P82" s="11">
        <v>334.34238</v>
      </c>
      <c r="Q82" s="11">
        <v>339841.93165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-200758.13022</v>
      </c>
      <c r="AB82" s="11">
        <v>-354.82098</v>
      </c>
      <c r="AC82" s="11">
        <v>-200403.30924</v>
      </c>
      <c r="AD82" s="11">
        <v>30.19567</v>
      </c>
      <c r="AE82" s="11">
        <v>30.19567</v>
      </c>
      <c r="AF82" s="11">
        <v>0</v>
      </c>
      <c r="AG82" s="11">
        <v>0</v>
      </c>
      <c r="AH82" s="11">
        <v>0</v>
      </c>
      <c r="AI82" s="11">
        <v>0</v>
      </c>
      <c r="AJ82" s="11">
        <v>200727.93455</v>
      </c>
      <c r="AK82" s="11">
        <v>324.62531</v>
      </c>
      <c r="AL82" s="11">
        <v>200403.30924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ht="24">
      <c r="A83" s="24" t="s">
        <v>38</v>
      </c>
      <c r="B83" s="10">
        <v>74</v>
      </c>
      <c r="C83" s="23" t="str">
        <f>MID(A83,4,14)</f>
        <v xml:space="preserve"> 6 АТ ОЩАДБАНК</v>
      </c>
      <c r="D83" s="9" t="str">
        <f>IF(OR(MID(A83,1,2)="ZZ",MID(A83,1,2)="YY"),"Інше",MID(A83,1,2))</f>
        <v>84</v>
      </c>
      <c r="E83" s="9" t="str">
        <f>MID(A83,19,200)</f>
        <v>Державне управління й оборона; обов'язкове соціальне страхування</v>
      </c>
      <c r="F83" s="11">
        <v>5300357.31134</v>
      </c>
      <c r="G83" s="11">
        <v>4012832.06359</v>
      </c>
      <c r="H83" s="11">
        <v>1287525.24775</v>
      </c>
      <c r="I83" s="11">
        <v>3333688.09562</v>
      </c>
      <c r="J83" s="11">
        <v>3333688.09562</v>
      </c>
      <c r="K83" s="11">
        <v>0</v>
      </c>
      <c r="L83" s="11">
        <v>1966369.21572</v>
      </c>
      <c r="M83" s="11">
        <v>678843.96797</v>
      </c>
      <c r="N83" s="11">
        <v>1287525.24775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-94616.54048</v>
      </c>
      <c r="AB83" s="11">
        <v>-69550.60516</v>
      </c>
      <c r="AC83" s="11">
        <v>-25065.93532</v>
      </c>
      <c r="AD83" s="11">
        <v>59725.37749</v>
      </c>
      <c r="AE83" s="11">
        <v>59725.37749</v>
      </c>
      <c r="AF83" s="11">
        <v>0</v>
      </c>
      <c r="AG83" s="11">
        <v>34591.16299</v>
      </c>
      <c r="AH83" s="11">
        <v>9525.22767</v>
      </c>
      <c r="AI83" s="11">
        <v>25065.93532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ht="24">
      <c r="A84" s="24" t="s">
        <v>37</v>
      </c>
      <c r="B84" s="10">
        <v>75</v>
      </c>
      <c r="C84" s="23" t="str">
        <f>MID(A84,4,14)</f>
        <v xml:space="preserve"> 6 АТ ОЩАДБАНК</v>
      </c>
      <c r="D84" s="9" t="str">
        <f>IF(OR(MID(A84,1,2)="ZZ",MID(A84,1,2)="YY"),"Інше",MID(A84,1,2))</f>
        <v>85</v>
      </c>
      <c r="E84" s="9" t="str">
        <f>MID(A84,19,200)</f>
        <v>Освіта</v>
      </c>
      <c r="F84" s="11">
        <v>32055.12899</v>
      </c>
      <c r="G84" s="11">
        <v>32055.12899</v>
      </c>
      <c r="H84" s="11">
        <v>0</v>
      </c>
      <c r="I84" s="11">
        <v>30067.00629</v>
      </c>
      <c r="J84" s="11">
        <v>30067.00629</v>
      </c>
      <c r="K84" s="11">
        <v>0</v>
      </c>
      <c r="L84" s="11">
        <v>0</v>
      </c>
      <c r="M84" s="11">
        <v>0</v>
      </c>
      <c r="N84" s="11">
        <v>0</v>
      </c>
      <c r="O84" s="11">
        <v>1988.1227</v>
      </c>
      <c r="P84" s="11">
        <v>1988.1227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-1364.90747</v>
      </c>
      <c r="AB84" s="11">
        <v>-1364.90747</v>
      </c>
      <c r="AC84" s="11">
        <v>0</v>
      </c>
      <c r="AD84" s="11">
        <v>690.60728</v>
      </c>
      <c r="AE84" s="11">
        <v>690.60728</v>
      </c>
      <c r="AF84" s="11">
        <v>0</v>
      </c>
      <c r="AG84" s="11">
        <v>0</v>
      </c>
      <c r="AH84" s="11">
        <v>0</v>
      </c>
      <c r="AI84" s="11">
        <v>0</v>
      </c>
      <c r="AJ84" s="11">
        <v>674.30019</v>
      </c>
      <c r="AK84" s="11">
        <v>674.30019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ht="24">
      <c r="A85" s="24" t="s">
        <v>36</v>
      </c>
      <c r="B85" s="10">
        <v>76</v>
      </c>
      <c r="C85" s="23" t="str">
        <f>MID(A85,4,14)</f>
        <v xml:space="preserve"> 6 АТ ОЩАДБАНК</v>
      </c>
      <c r="D85" s="9" t="str">
        <f>IF(OR(MID(A85,1,2)="ZZ",MID(A85,1,2)="YY"),"Інше",MID(A85,1,2))</f>
        <v>86</v>
      </c>
      <c r="E85" s="9" t="str">
        <f>MID(A85,19,200)</f>
        <v>Охорона здоров'я</v>
      </c>
      <c r="F85" s="11">
        <v>384522.4797</v>
      </c>
      <c r="G85" s="11">
        <v>384522.4797</v>
      </c>
      <c r="H85" s="11">
        <v>0</v>
      </c>
      <c r="I85" s="11">
        <v>332696.32256</v>
      </c>
      <c r="J85" s="11">
        <v>332696.32256</v>
      </c>
      <c r="K85" s="11">
        <v>0</v>
      </c>
      <c r="L85" s="11">
        <v>734.88372</v>
      </c>
      <c r="M85" s="11">
        <v>734.88372</v>
      </c>
      <c r="N85" s="11">
        <v>0</v>
      </c>
      <c r="O85" s="11">
        <v>51091.27342</v>
      </c>
      <c r="P85" s="11">
        <v>51091.27342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-36140.46242</v>
      </c>
      <c r="AB85" s="11">
        <v>-36140.46242</v>
      </c>
      <c r="AC85" s="11">
        <v>0</v>
      </c>
      <c r="AD85" s="11">
        <v>4462.42869</v>
      </c>
      <c r="AE85" s="11">
        <v>4462.42869</v>
      </c>
      <c r="AF85" s="11">
        <v>0</v>
      </c>
      <c r="AG85" s="11">
        <v>0</v>
      </c>
      <c r="AH85" s="11">
        <v>0</v>
      </c>
      <c r="AI85" s="11">
        <v>0</v>
      </c>
      <c r="AJ85" s="11">
        <v>31678.03373</v>
      </c>
      <c r="AK85" s="11">
        <v>31678.03373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ht="24">
      <c r="A86" s="24" t="s">
        <v>35</v>
      </c>
      <c r="B86" s="10">
        <v>77</v>
      </c>
      <c r="C86" s="23" t="str">
        <f>MID(A86,4,14)</f>
        <v xml:space="preserve"> 6 АТ ОЩАДБАНК</v>
      </c>
      <c r="D86" s="9" t="str">
        <f>IF(OR(MID(A86,1,2)="ZZ",MID(A86,1,2)="YY"),"Інше",MID(A86,1,2))</f>
        <v>87</v>
      </c>
      <c r="E86" s="9" t="str">
        <f>MID(A86,19,200)</f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ht="24">
      <c r="A87" s="24" t="s">
        <v>34</v>
      </c>
      <c r="B87" s="10">
        <v>78</v>
      </c>
      <c r="C87" s="23" t="str">
        <f>MID(A87,4,14)</f>
        <v xml:space="preserve"> 6 АТ ОЩАДБАНК</v>
      </c>
      <c r="D87" s="9" t="str">
        <f>IF(OR(MID(A87,1,2)="ZZ",MID(A87,1,2)="YY"),"Інше",MID(A87,1,2))</f>
        <v>88</v>
      </c>
      <c r="E87" s="9" t="str">
        <f>MID(A87,19,200)</f>
        <v>Надання соціальної допомоги без забезпечення проживання</v>
      </c>
      <c r="F87" s="11">
        <v>11881.69185</v>
      </c>
      <c r="G87" s="11">
        <v>11881.69185</v>
      </c>
      <c r="H87" s="11">
        <v>0</v>
      </c>
      <c r="I87" s="11">
        <v>4547.85421</v>
      </c>
      <c r="J87" s="11">
        <v>4547.85421</v>
      </c>
      <c r="K87" s="11">
        <v>0</v>
      </c>
      <c r="L87" s="11">
        <v>0</v>
      </c>
      <c r="M87" s="11">
        <v>0</v>
      </c>
      <c r="N87" s="11">
        <v>0</v>
      </c>
      <c r="O87" s="11">
        <v>7333.83764</v>
      </c>
      <c r="P87" s="11">
        <v>7333.83764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-7373.00295</v>
      </c>
      <c r="AB87" s="11">
        <v>-7373.00295</v>
      </c>
      <c r="AC87" s="11">
        <v>0</v>
      </c>
      <c r="AD87" s="11">
        <v>39.16531</v>
      </c>
      <c r="AE87" s="11">
        <v>39.16531</v>
      </c>
      <c r="AF87" s="11">
        <v>0</v>
      </c>
      <c r="AG87" s="11">
        <v>0</v>
      </c>
      <c r="AH87" s="11">
        <v>0</v>
      </c>
      <c r="AI87" s="11">
        <v>0</v>
      </c>
      <c r="AJ87" s="11">
        <v>7333.83764</v>
      </c>
      <c r="AK87" s="11">
        <v>7333.83764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ht="24">
      <c r="A88" s="24" t="s">
        <v>33</v>
      </c>
      <c r="B88" s="10">
        <v>79</v>
      </c>
      <c r="C88" s="23" t="str">
        <f>MID(A88,4,14)</f>
        <v xml:space="preserve"> 6 АТ ОЩАДБАНК</v>
      </c>
      <c r="D88" s="9" t="str">
        <f>IF(OR(MID(A88,1,2)="ZZ",MID(A88,1,2)="YY"),"Інше",MID(A88,1,2))</f>
        <v>90</v>
      </c>
      <c r="E88" s="9" t="str">
        <f>MID(A88,19,200)</f>
        <v>Діяльність у сфері творчості, мистецтва та розваг</v>
      </c>
      <c r="F88" s="11">
        <v>231.64731</v>
      </c>
      <c r="G88" s="11">
        <v>231.64731</v>
      </c>
      <c r="H88" s="11">
        <v>0</v>
      </c>
      <c r="I88" s="11">
        <v>231.64731</v>
      </c>
      <c r="J88" s="11">
        <v>231.64731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-16.26802</v>
      </c>
      <c r="AB88" s="11">
        <v>-16.26802</v>
      </c>
      <c r="AC88" s="11">
        <v>0</v>
      </c>
      <c r="AD88" s="11">
        <v>16.26802</v>
      </c>
      <c r="AE88" s="11">
        <v>16.26802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ht="24">
      <c r="A89" s="24" t="s">
        <v>32</v>
      </c>
      <c r="B89" s="10">
        <v>80</v>
      </c>
      <c r="C89" s="23" t="str">
        <f>MID(A89,4,14)</f>
        <v xml:space="preserve"> 6 АТ ОЩАДБАНК</v>
      </c>
      <c r="D89" s="9" t="str">
        <f>IF(OR(MID(A89,1,2)="ZZ",MID(A89,1,2)="YY"),"Інше",MID(A89,1,2))</f>
        <v>91</v>
      </c>
      <c r="E89" s="9" t="str">
        <f>MID(A89,19,200)</f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ht="24">
      <c r="A90" s="24" t="s">
        <v>31</v>
      </c>
      <c r="B90" s="10">
        <v>81</v>
      </c>
      <c r="C90" s="23" t="str">
        <f>MID(A90,4,14)</f>
        <v xml:space="preserve"> 6 АТ ОЩАДБАНК</v>
      </c>
      <c r="D90" s="9" t="str">
        <f>IF(OR(MID(A90,1,2)="ZZ",MID(A90,1,2)="YY"),"Інше",MID(A90,1,2))</f>
        <v>92</v>
      </c>
      <c r="E90" s="9" t="str">
        <f>MID(A90,19,200)</f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ht="24">
      <c r="A91" s="24" t="s">
        <v>30</v>
      </c>
      <c r="B91" s="10">
        <v>82</v>
      </c>
      <c r="C91" s="23" t="str">
        <f>MID(A91,4,14)</f>
        <v xml:space="preserve"> 6 АТ ОЩАДБАНК</v>
      </c>
      <c r="D91" s="9" t="str">
        <f>IF(OR(MID(A91,1,2)="ZZ",MID(A91,1,2)="YY"),"Інше",MID(A91,1,2))</f>
        <v>93</v>
      </c>
      <c r="E91" s="9" t="str">
        <f>MID(A91,19,200)</f>
        <v>Діяльність у сфері спорту, організування відпочинку та розваг</v>
      </c>
      <c r="F91" s="11">
        <v>39737.17463</v>
      </c>
      <c r="G91" s="11">
        <v>39737.17463</v>
      </c>
      <c r="H91" s="11">
        <v>0</v>
      </c>
      <c r="I91" s="11">
        <v>37931.09799</v>
      </c>
      <c r="J91" s="11">
        <v>37931.09799</v>
      </c>
      <c r="K91" s="11">
        <v>0</v>
      </c>
      <c r="L91" s="11">
        <v>0</v>
      </c>
      <c r="M91" s="11">
        <v>0</v>
      </c>
      <c r="N91" s="11">
        <v>0</v>
      </c>
      <c r="O91" s="11">
        <v>1806.07664</v>
      </c>
      <c r="P91" s="11">
        <v>1806.07664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-1674.63351</v>
      </c>
      <c r="AB91" s="11">
        <v>-1674.63351</v>
      </c>
      <c r="AC91" s="11">
        <v>0</v>
      </c>
      <c r="AD91" s="11">
        <v>1230.41305</v>
      </c>
      <c r="AE91" s="11">
        <v>1230.41305</v>
      </c>
      <c r="AF91" s="11">
        <v>0</v>
      </c>
      <c r="AG91" s="11">
        <v>0</v>
      </c>
      <c r="AH91" s="11">
        <v>0</v>
      </c>
      <c r="AI91" s="11">
        <v>0</v>
      </c>
      <c r="AJ91" s="11">
        <v>444.22046</v>
      </c>
      <c r="AK91" s="11">
        <v>444.22046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ht="24">
      <c r="A92" s="24" t="s">
        <v>29</v>
      </c>
      <c r="B92" s="10">
        <v>83</v>
      </c>
      <c r="C92" s="23" t="str">
        <f>MID(A92,4,14)</f>
        <v xml:space="preserve"> 6 АТ ОЩАДБАНК</v>
      </c>
      <c r="D92" s="9" t="str">
        <f>IF(OR(MID(A92,1,2)="ZZ",MID(A92,1,2)="YY"),"Інше",MID(A92,1,2))</f>
        <v>94</v>
      </c>
      <c r="E92" s="9" t="str">
        <f>MID(A92,19,200)</f>
        <v>Діяльність громадських організацій</v>
      </c>
      <c r="F92" s="11">
        <v>34.87627</v>
      </c>
      <c r="G92" s="11">
        <v>34.87627</v>
      </c>
      <c r="H92" s="11">
        <v>0</v>
      </c>
      <c r="I92" s="11">
        <v>13.78087</v>
      </c>
      <c r="J92" s="11">
        <v>13.78087</v>
      </c>
      <c r="K92" s="11">
        <v>0</v>
      </c>
      <c r="L92" s="11">
        <v>0</v>
      </c>
      <c r="M92" s="11">
        <v>0</v>
      </c>
      <c r="N92" s="11">
        <v>0</v>
      </c>
      <c r="O92" s="11">
        <v>21.0954</v>
      </c>
      <c r="P92" s="11">
        <v>21.0954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-22.40459</v>
      </c>
      <c r="AB92" s="11">
        <v>-22.40459</v>
      </c>
      <c r="AC92" s="11">
        <v>0</v>
      </c>
      <c r="AD92" s="11">
        <v>1.58102</v>
      </c>
      <c r="AE92" s="11">
        <v>1.58102</v>
      </c>
      <c r="AF92" s="11">
        <v>0</v>
      </c>
      <c r="AG92" s="11">
        <v>0</v>
      </c>
      <c r="AH92" s="11">
        <v>0</v>
      </c>
      <c r="AI92" s="11">
        <v>0</v>
      </c>
      <c r="AJ92" s="11">
        <v>20.82357</v>
      </c>
      <c r="AK92" s="11">
        <v>20.82357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ht="24">
      <c r="A93" s="24" t="s">
        <v>28</v>
      </c>
      <c r="B93" s="10">
        <v>84</v>
      </c>
      <c r="C93" s="23" t="str">
        <f>MID(A93,4,14)</f>
        <v xml:space="preserve"> 6 АТ ОЩАДБАНК</v>
      </c>
      <c r="D93" s="9" t="str">
        <f>IF(OR(MID(A93,1,2)="ZZ",MID(A93,1,2)="YY"),"Інше",MID(A93,1,2))</f>
        <v>95</v>
      </c>
      <c r="E93" s="9" t="str">
        <f>MID(A93,19,200)</f>
        <v>Ремонт комп'ютерів, побутових виробів і предметів особистого вжитку</v>
      </c>
      <c r="F93" s="11">
        <v>10516.30092</v>
      </c>
      <c r="G93" s="11">
        <v>10516.30092</v>
      </c>
      <c r="H93" s="11">
        <v>0</v>
      </c>
      <c r="I93" s="11">
        <v>9430.06983</v>
      </c>
      <c r="J93" s="11">
        <v>9430.06983</v>
      </c>
      <c r="K93" s="11">
        <v>0</v>
      </c>
      <c r="L93" s="11">
        <v>0</v>
      </c>
      <c r="M93" s="11">
        <v>0</v>
      </c>
      <c r="N93" s="11">
        <v>0</v>
      </c>
      <c r="O93" s="11">
        <v>1086.23109</v>
      </c>
      <c r="P93" s="11">
        <v>1086.23109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-1121.17463</v>
      </c>
      <c r="AB93" s="11">
        <v>-1121.17463</v>
      </c>
      <c r="AC93" s="11">
        <v>0</v>
      </c>
      <c r="AD93" s="11">
        <v>34.94354</v>
      </c>
      <c r="AE93" s="11">
        <v>34.94354</v>
      </c>
      <c r="AF93" s="11">
        <v>0</v>
      </c>
      <c r="AG93" s="11">
        <v>0</v>
      </c>
      <c r="AH93" s="11">
        <v>0</v>
      </c>
      <c r="AI93" s="11">
        <v>0</v>
      </c>
      <c r="AJ93" s="11">
        <v>1086.23109</v>
      </c>
      <c r="AK93" s="11">
        <v>1086.23109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ht="24">
      <c r="A94" s="24" t="s">
        <v>27</v>
      </c>
      <c r="B94" s="10">
        <v>85</v>
      </c>
      <c r="C94" s="23" t="str">
        <f>MID(A94,4,14)</f>
        <v xml:space="preserve"> 6 АТ ОЩАДБАНК</v>
      </c>
      <c r="D94" s="9" t="str">
        <f>IF(OR(MID(A94,1,2)="ZZ",MID(A94,1,2)="YY"),"Інше",MID(A94,1,2))</f>
        <v>96</v>
      </c>
      <c r="E94" s="9" t="str">
        <f>MID(A94,19,200)</f>
        <v>Надання інших індивідуальних послуг</v>
      </c>
      <c r="F94" s="11">
        <v>89998.92102</v>
      </c>
      <c r="G94" s="11">
        <v>89998.92102</v>
      </c>
      <c r="H94" s="11">
        <v>0</v>
      </c>
      <c r="I94" s="11">
        <v>85811.31508</v>
      </c>
      <c r="J94" s="11">
        <v>85811.31508</v>
      </c>
      <c r="K94" s="11">
        <v>0</v>
      </c>
      <c r="L94" s="11">
        <v>0</v>
      </c>
      <c r="M94" s="11">
        <v>0</v>
      </c>
      <c r="N94" s="11">
        <v>0</v>
      </c>
      <c r="O94" s="11">
        <v>4187.60594</v>
      </c>
      <c r="P94" s="11">
        <v>4187.60594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-4153.14381</v>
      </c>
      <c r="AB94" s="11">
        <v>-4153.14381</v>
      </c>
      <c r="AC94" s="11">
        <v>0</v>
      </c>
      <c r="AD94" s="11">
        <v>780.08985</v>
      </c>
      <c r="AE94" s="11">
        <v>780.08985</v>
      </c>
      <c r="AF94" s="11">
        <v>0</v>
      </c>
      <c r="AG94" s="11">
        <v>0</v>
      </c>
      <c r="AH94" s="11">
        <v>0</v>
      </c>
      <c r="AI94" s="11">
        <v>0</v>
      </c>
      <c r="AJ94" s="11">
        <v>3373.05396</v>
      </c>
      <c r="AK94" s="11">
        <v>3373.05396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ht="24">
      <c r="A95" s="24" t="s">
        <v>26</v>
      </c>
      <c r="B95" s="10">
        <v>86</v>
      </c>
      <c r="C95" s="23" t="str">
        <f>MID(A95,4,14)</f>
        <v xml:space="preserve"> 6 АТ ОЩАДБАНК</v>
      </c>
      <c r="D95" s="9" t="str">
        <f>IF(OR(MID(A95,1,2)="ZZ",MID(A95,1,2)="YY"),"Інше",MID(A95,1,2))</f>
        <v>97</v>
      </c>
      <c r="E95" s="9" t="str">
        <f>MID(A95,19,200)</f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ht="24">
      <c r="A96" s="24" t="s">
        <v>25</v>
      </c>
      <c r="B96" s="10">
        <v>87</v>
      </c>
      <c r="C96" s="23" t="str">
        <f>MID(A96,4,14)</f>
        <v xml:space="preserve"> 6 АТ ОЩАДБАНК</v>
      </c>
      <c r="D96" s="9" t="str">
        <f>IF(OR(MID(A96,1,2)="ZZ",MID(A96,1,2)="YY"),"Інше",MID(A96,1,2))</f>
        <v>98</v>
      </c>
      <c r="E96" s="9" t="str">
        <f>MID(A96,19,200)</f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ht="24">
      <c r="A97" s="24" t="s">
        <v>24</v>
      </c>
      <c r="B97" s="10">
        <v>88</v>
      </c>
      <c r="C97" s="23" t="str">
        <f>MID(A97,4,14)</f>
        <v xml:space="preserve"> 6 АТ ОЩАДБАНК</v>
      </c>
      <c r="D97" s="9" t="str">
        <f>IF(OR(MID(A97,1,2)="ZZ",MID(A97,1,2)="YY"),"Інше",MID(A97,1,2))</f>
        <v>99</v>
      </c>
      <c r="E97" s="9" t="str">
        <f>MID(A97,19,200)</f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ht="24">
      <c r="A98" s="24" t="s">
        <v>23</v>
      </c>
      <c r="B98" s="10">
        <v>89</v>
      </c>
      <c r="C98" s="23" t="str">
        <f>MID(A98,4,14)</f>
        <v xml:space="preserve"> 6 АТ ОЩАДБАНК</v>
      </c>
      <c r="D98" s="9" t="str">
        <f>IF(OR(MID(A98,1,2)="ZZ",MID(A98,1,2)="YY"),"Інше",MID(A98,1,2))</f>
        <v>Інше</v>
      </c>
      <c r="E98" s="9" t="str">
        <f>MID(A98,19,200)</f>
        <v>Інше (для фізичних осіб (у т. ч. суб`єктів незалежної професійної діяльності) та нерезидентів)</v>
      </c>
      <c r="F98" s="11">
        <v>30645471.01288</v>
      </c>
      <c r="G98" s="11">
        <v>29309250.75596</v>
      </c>
      <c r="H98" s="11">
        <v>1336220.25692</v>
      </c>
      <c r="I98" s="11">
        <v>23498912.50709</v>
      </c>
      <c r="J98" s="11">
        <v>23498475.31366</v>
      </c>
      <c r="K98" s="11">
        <v>437.19343</v>
      </c>
      <c r="L98" s="11">
        <v>3259335.38081</v>
      </c>
      <c r="M98" s="11">
        <v>3259238.32161</v>
      </c>
      <c r="N98" s="11">
        <v>97.0592</v>
      </c>
      <c r="O98" s="11">
        <v>3885693.69918</v>
      </c>
      <c r="P98" s="11">
        <v>2550007.69489</v>
      </c>
      <c r="Q98" s="11">
        <v>1335686.00429</v>
      </c>
      <c r="R98" s="11">
        <v>1535.95088</v>
      </c>
      <c r="S98" s="11">
        <v>1535.95088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-4793772.17793</v>
      </c>
      <c r="AB98" s="11">
        <v>-3458162.28977</v>
      </c>
      <c r="AC98" s="11">
        <v>-1335609.88816</v>
      </c>
      <c r="AD98" s="11">
        <v>718568.16745</v>
      </c>
      <c r="AE98" s="11">
        <v>718554.82799</v>
      </c>
      <c r="AF98" s="11">
        <v>13.33946</v>
      </c>
      <c r="AG98" s="11">
        <v>315753.17857</v>
      </c>
      <c r="AH98" s="11">
        <v>315687.01373</v>
      </c>
      <c r="AI98" s="11">
        <v>66.16484</v>
      </c>
      <c r="AJ98" s="11">
        <v>3759563.48224</v>
      </c>
      <c r="AK98" s="11">
        <v>2424033.09838</v>
      </c>
      <c r="AL98" s="11">
        <v>1335530.38386</v>
      </c>
      <c r="AM98" s="11">
        <v>-112.65033</v>
      </c>
      <c r="AN98" s="11">
        <v>-112.65033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ht="24">
      <c r="A99" s="24" t="s">
        <v>22</v>
      </c>
      <c r="B99" s="10">
        <v>90</v>
      </c>
      <c r="C99" s="23" t="str">
        <f>MID(A99,4,14)</f>
        <v xml:space="preserve"> 6 АТ ОЩАДБАНК</v>
      </c>
      <c r="D99" s="9" t="str">
        <f>IF(OR(MID(A99,1,2)="ZZ",MID(A99,1,2)="YY"),"Інше",MID(A99,1,2))</f>
        <v>Інше</v>
      </c>
      <c r="E99" s="9" t="str">
        <f>MID(A99,19,200)</f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>
      <c r="C101" s="26" t="s">
        <v>18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</sheetData>
  <mergeCells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</mergeCells>
  <pageMargins left="0.7" right="0.7" top="0.75" bottom="0.75" header="0.3" footer="0.3"/>
  <pageSetup paperSize="9" orientation="portrait" verticalDpi="0" r:id="flId1"/>
</worksheet>
</file>