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\LCR\6KX\Нормативка\Публікація складових\01.12.2025\"/>
    </mc:Choice>
  </mc:AlternateContent>
  <xr:revisionPtr revIDLastSave="0" documentId="8_{2F641B96-4320-406F-BF5C-BD7A60662B9D}" xr6:coauthVersionLast="47" xr6:coauthVersionMax="47" xr10:uidLastSave="{00000000-0000-0000-0000-000000000000}"/>
  <bookViews>
    <workbookView xWindow="-108" yWindow="-108" windowWidth="23256" windowHeight="12576" xr2:uid="{FEEFD97A-B425-4F84-B604-E3B628BE5388}"/>
  </bookViews>
  <sheets>
    <sheet name="п.п. 10 пункту 1" sheetId="1" r:id="rId1"/>
  </sheets>
  <definedNames>
    <definedName name="Path">'п.п. 10 пункту 1'!#REF!</definedName>
    <definedName name="PathRes">'п.п. 10 пункту 1'!#REF!</definedName>
    <definedName name="repdate">OFFSET('п.п. 10 пункту 1'!$B$10,COUNTA('п.п. 10 пункту 1'!$B$10:$B$32)-1,0,1,1)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E24" i="1" l="1"/>
  <c r="CE22" i="1"/>
  <c r="CE19" i="1"/>
  <c r="CE1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E15" i="1" l="1"/>
  <c r="CE17" i="1"/>
  <c r="CF30" i="1"/>
  <c r="CE20" i="1"/>
  <c r="CE21" i="1"/>
  <c r="CE25" i="1"/>
  <c r="CE16" i="1"/>
  <c r="CE23" i="1"/>
  <c r="CE26" i="1"/>
  <c r="CF22" i="1" l="1"/>
  <c r="CF21" i="1"/>
  <c r="CF17" i="1"/>
  <c r="CE10" i="1"/>
  <c r="CF25" i="1"/>
  <c r="CF20" i="1"/>
  <c r="CF16" i="1"/>
  <c r="CF28" i="1"/>
  <c r="CE28" i="1"/>
  <c r="CF15" i="1"/>
  <c r="CE14" i="1"/>
  <c r="CE11" i="1"/>
  <c r="CF18" i="1"/>
  <c r="CF24" i="1"/>
  <c r="CF26" i="1"/>
  <c r="CF23" i="1"/>
  <c r="CF19" i="1"/>
  <c r="CE27" i="1"/>
  <c r="CE30" i="1"/>
  <c r="CF10" i="1"/>
  <c r="CE29" i="1"/>
  <c r="CE13" i="1"/>
  <c r="CF14" i="1"/>
  <c r="CF13" i="1"/>
  <c r="CF12" i="1"/>
  <c r="CF11" i="1"/>
  <c r="CF27" i="1"/>
  <c r="CF29" i="1"/>
  <c r="CE12" i="1"/>
  <c r="CE31" i="1" l="1"/>
  <c r="CF31" i="1"/>
</calcChain>
</file>

<file path=xl/sharedStrings.xml><?xml version="1.0" encoding="utf-8"?>
<sst xmlns="http://schemas.openxmlformats.org/spreadsheetml/2006/main" count="212" uniqueCount="52">
  <si>
    <t xml:space="preserve">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</si>
  <si>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</si>
  <si>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</si>
  <si>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</si>
  <si>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</si>
  <si>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</si>
  <si>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</si>
  <si>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</si>
  <si>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</si>
  <si>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</si>
  <si>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</si>
  <si>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strike/>
        <sz val="11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</si>
  <si>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</si>
  <si>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</si>
  <si>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</si>
  <si>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</si>
  <si>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</si>
  <si>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</si>
  <si>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</si>
  <si>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</si>
  <si>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</si>
  <si>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</si>
  <si>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</si>
  <si>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</si>
  <si>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</si>
  <si>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</si>
  <si>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</si>
  <si>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</si>
  <si>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</si>
  <si>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</si>
  <si>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</si>
  <si>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</si>
  <si>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</si>
  <si>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</si>
  <si>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</si>
  <si>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</si>
  <si>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</si>
  <si>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</si>
  <si>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</si>
  <si>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</si>
  <si>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</si>
  <si>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</si>
  <si>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</si>
  <si>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</si>
  <si>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</si>
  <si>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</si>
  <si>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</si>
  <si>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</si>
  <si>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</si>
  <si>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</si>
  <si>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X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</si>
  <si>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Акціонерне товариство Державний ощадний банк України,  станом на 1 грудня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</si>
</sst>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.mm\.yyyy;@"/>
    <numFmt numFmtId="165" formatCode="_-* #,##0_-;\-* #,##0_-;_-* &quot;-&quot;??_-;_-@_-"/>
    <numFmt numFmtId="166" formatCode="0.0000"/>
    <numFmt numFmtId="167" formatCode="0.0000%"/>
  </numFmts>
  <fonts count="1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trike/>
      <sz val="11"/>
      <name val="Times New Roman"/>
      <family val="1"/>
      <charset val="204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" fillId="0" borderId="0" xfId="1"/>
    <xf numFmtId="0" fontId="10" fillId="0" borderId="7" xfId="1" applyFont="1" applyBorder="1" applyAlignment="1">
      <alignment horizontal="center"/>
    </xf>
    <xf numFmtId="164" fontId="10" fillId="0" borderId="7" xfId="1" applyNumberFormat="1" applyFont="1" applyBorder="1"/>
    <xf numFmtId="165" fontId="10" fillId="0" borderId="7" xfId="2" applyNumberFormat="1" applyFont="1" applyFill="1" applyBorder="1"/>
    <xf numFmtId="165" fontId="10" fillId="2" borderId="7" xfId="2" applyNumberFormat="1" applyFont="1" applyFill="1" applyBorder="1"/>
    <xf numFmtId="166" fontId="10" fillId="0" borderId="7" xfId="3" applyNumberFormat="1" applyFont="1" applyFill="1" applyBorder="1"/>
    <xf numFmtId="0" fontId="10" fillId="0" borderId="0" xfId="1" applyFont="1"/>
    <xf numFmtId="0" fontId="1" fillId="0" borderId="7" xfId="1" applyBorder="1"/>
    <xf numFmtId="165" fontId="10" fillId="0" borderId="7" xfId="2" applyNumberFormat="1" applyFont="1" applyFill="1" applyBorder="1" applyAlignment="1">
      <alignment horizontal="center"/>
    </xf>
    <xf numFmtId="14" fontId="1" fillId="0" borderId="0" xfId="1" applyNumberFormat="1"/>
    <xf numFmtId="165" fontId="10" fillId="0" borderId="0" xfId="2" applyNumberFormat="1" applyFont="1" applyFill="1"/>
    <xf numFmtId="167" fontId="10" fillId="0" borderId="0" xfId="3" applyNumberFormat="1" applyFont="1" applyFill="1"/>
    <xf numFmtId="0" fontId="3" fillId="2" borderId="0" xfId="1" applyFont="1" applyFill="1" applyAlignment="1">
      <alignment horizont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textRotation="90" wrapText="1"/>
    </xf>
    <xf numFmtId="0" fontId="6" fillId="2" borderId="8" xfId="1" applyFont="1" applyFill="1" applyBorder="1" applyAlignment="1">
      <alignment horizontal="center" vertical="center" textRotation="90" wrapText="1"/>
    </xf>
    <xf numFmtId="0" fontId="6" fillId="2" borderId="1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</cellXfs>
  <cellStyles count="4">
    <cellStyle name="Відсотковий 2" xfId="3" xr:uid="{C9225CD7-CF14-47AC-92F2-773E40BB15BD}"/>
    <cellStyle name="Звичайний" xfId="0" builtinId="0"/>
    <cellStyle name="Звичайний 2" xfId="1" xr:uid="{6D6A2B44-13FE-438A-B71E-58F28409B73A}"/>
    <cellStyle name="Фінансовий 2" xfId="2" xr:uid="{A7BF7218-4C7E-4A4D-8976-0614D28A72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C0083-869E-4D87-9BC7-CD8081FE536F}">
  <sheetPr codeName="Аркуш1"/>
  <dimension ref="A1:CF34"/>
  <sheetViews>
    <sheetView tabSelected="1" zoomScale="72" zoomScaleNormal="72" workbookViewId="0">
      <selection activeCell="A2" sqref="A2"/>
    </sheetView>
  </sheetViews>
  <sheetFormatPr defaultColWidth="8" defaultRowHeight="13.8"/>
  <cols>
    <col min="1" max="1" width="5.09765625" style="11" customWidth="1"/>
    <col min="2" max="2" width="19.69921875" style="11" customWidth="1"/>
    <col min="3" max="3" width="15.59765625" style="11" customWidth="1"/>
    <col min="4" max="4" width="17.19921875" style="11" bestFit="1" customWidth="1"/>
    <col min="5" max="5" width="12.09765625" style="11" bestFit="1" customWidth="1"/>
    <col min="6" max="6" width="13.19921875" style="11" customWidth="1"/>
    <col min="7" max="7" width="13" style="11" customWidth="1"/>
    <col min="8" max="8" width="9.59765625" style="11" bestFit="1" customWidth="1"/>
    <col min="9" max="9" width="13.796875" style="11" bestFit="1" customWidth="1"/>
    <col min="10" max="10" width="12.69921875" style="11" customWidth="1"/>
    <col min="11" max="11" width="13.19921875" style="11" customWidth="1"/>
    <col min="12" max="12" width="13.8984375" style="11" customWidth="1"/>
    <col min="13" max="13" width="12.19921875" style="11" customWidth="1"/>
    <col min="14" max="14" width="9.59765625" style="11" customWidth="1"/>
    <col min="15" max="16" width="12.296875" style="11" customWidth="1"/>
    <col min="17" max="17" width="13.59765625" style="11" customWidth="1"/>
    <col min="18" max="18" width="11.59765625" style="11" customWidth="1"/>
    <col min="19" max="19" width="11.3984375" style="11" customWidth="1"/>
    <col min="20" max="20" width="14.8984375" style="11" customWidth="1"/>
    <col min="21" max="21" width="12.296875" style="11" customWidth="1"/>
    <col min="22" max="23" width="12.8984375" style="11" customWidth="1"/>
    <col min="24" max="24" width="11.796875" style="11" customWidth="1"/>
    <col min="25" max="25" width="11.59765625" style="11" customWidth="1"/>
    <col min="26" max="26" width="11.3984375" style="11" customWidth="1"/>
    <col min="27" max="27" width="10.8984375" style="11" customWidth="1"/>
    <col min="28" max="28" width="11.3984375" style="11" customWidth="1"/>
    <col min="29" max="29" width="9.59765625" style="11" customWidth="1"/>
    <col min="30" max="30" width="14.3984375" style="11" customWidth="1"/>
    <col min="31" max="31" width="9.296875" style="11" customWidth="1"/>
    <col min="32" max="32" width="9.5" style="11" customWidth="1"/>
    <col min="33" max="33" width="9.8984375" style="11" customWidth="1"/>
    <col min="34" max="34" width="12.8984375" style="11" customWidth="1"/>
    <col min="35" max="35" width="9.8984375" style="11" customWidth="1"/>
    <col min="36" max="36" width="8" style="11"/>
    <col min="37" max="37" width="12.296875" style="11" customWidth="1"/>
    <col min="38" max="38" width="11.796875" style="11" customWidth="1"/>
    <col min="39" max="46" width="8" style="11"/>
    <col min="47" max="47" width="9.5" style="11" customWidth="1"/>
    <col min="48" max="50" width="8" style="11"/>
    <col min="51" max="51" width="10" style="11" customWidth="1"/>
    <col min="52" max="58" width="8" style="11"/>
    <col min="59" max="59" width="10.69921875" style="11" customWidth="1"/>
    <col min="60" max="60" width="9.8984375" style="11" customWidth="1"/>
    <col min="61" max="62" width="8" style="11"/>
    <col min="63" max="63" width="9.5" style="11" customWidth="1"/>
    <col min="64" max="66" width="8" style="11"/>
    <col min="67" max="67" width="8.8984375" style="11" bestFit="1" customWidth="1"/>
    <col min="68" max="68" width="10.19921875" style="11" customWidth="1"/>
    <col min="69" max="70" width="10.3984375" style="11" customWidth="1"/>
    <col min="71" max="71" width="9.09765625" style="11" customWidth="1"/>
    <col min="72" max="72" width="10.5" style="11" customWidth="1"/>
    <col min="73" max="74" width="8" style="11"/>
    <col min="75" max="76" width="10.19921875" style="11" customWidth="1"/>
    <col min="77" max="77" width="9.8984375" style="11" customWidth="1"/>
    <col min="78" max="78" width="9.796875" style="11" customWidth="1"/>
    <col min="79" max="79" width="10.3984375" style="11" customWidth="1"/>
    <col min="80" max="80" width="9.796875" style="11" customWidth="1"/>
    <col min="81" max="81" width="11.09765625" style="11" customWidth="1"/>
    <col min="82" max="82" width="11.19921875" style="11" customWidth="1"/>
    <col min="83" max="83" width="8.69921875" style="11" customWidth="1"/>
    <col min="84" max="84" width="9.5" style="11" customWidth="1"/>
    <col min="85" max="85" width="12.8984375" style="11" customWidth="1"/>
    <col min="86" max="16384" width="8" style="11"/>
  </cols>
  <sheetData>
    <row r="1" spans="1:84" s="2" customFormat="1" ht="15.6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4" s="2" customFormat="1" ht="15" customHeight="1">
      <c r="AU2" s="3"/>
      <c r="AV2" s="3"/>
      <c r="AX2" s="23" t="s">
        <v>0</v>
      </c>
      <c r="AY2" s="23"/>
      <c r="AZ2" s="23"/>
      <c r="BA2" s="3"/>
      <c r="BB2" s="3"/>
    </row>
    <row r="3" spans="1:84" s="2" customFormat="1"/>
    <row r="4" spans="1:84" s="2" customFormat="1" ht="15.6">
      <c r="CD4" s="4"/>
      <c r="CF4" s="4" t="s">
        <v>1</v>
      </c>
    </row>
    <row r="5" spans="1:84" s="2" customFormat="1" ht="15" customHeight="1">
      <c r="CD5" s="5"/>
      <c r="CF5" s="5" t="s">
        <v>2</v>
      </c>
    </row>
    <row r="6" spans="1:84" s="2" customFormat="1" ht="15" customHeight="1">
      <c r="A6" s="24" t="s">
        <v>3</v>
      </c>
      <c r="B6" s="27" t="s">
        <v>4</v>
      </c>
      <c r="C6" s="30" t="s">
        <v>5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2"/>
      <c r="Y6" s="33" t="s">
        <v>6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5"/>
      <c r="BI6" s="33" t="s">
        <v>7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5"/>
      <c r="CC6" s="40" t="s">
        <v>8</v>
      </c>
      <c r="CD6" s="41"/>
      <c r="CE6" s="44" t="s">
        <v>9</v>
      </c>
      <c r="CF6" s="44"/>
    </row>
    <row r="7" spans="1:84" s="2" customFormat="1" ht="148.94999999999999" customHeight="1">
      <c r="A7" s="25"/>
      <c r="B7" s="28"/>
      <c r="C7" s="36" t="s">
        <v>10</v>
      </c>
      <c r="D7" s="37"/>
      <c r="E7" s="38" t="s">
        <v>11</v>
      </c>
      <c r="F7" s="39"/>
      <c r="G7" s="38" t="s">
        <v>12</v>
      </c>
      <c r="H7" s="39"/>
      <c r="I7" s="38" t="s">
        <v>13</v>
      </c>
      <c r="J7" s="39"/>
      <c r="K7" s="36" t="s">
        <v>14</v>
      </c>
      <c r="L7" s="37"/>
      <c r="M7" s="36" t="s">
        <v>15</v>
      </c>
      <c r="N7" s="37"/>
      <c r="O7" s="36" t="s">
        <v>16</v>
      </c>
      <c r="P7" s="37"/>
      <c r="Q7" s="36" t="s">
        <v>17</v>
      </c>
      <c r="R7" s="37"/>
      <c r="S7" s="36" t="s">
        <v>18</v>
      </c>
      <c r="T7" s="37"/>
      <c r="U7" s="38" t="s">
        <v>19</v>
      </c>
      <c r="V7" s="39"/>
      <c r="W7" s="36" t="s">
        <v>20</v>
      </c>
      <c r="X7" s="37"/>
      <c r="Y7" s="36" t="s">
        <v>21</v>
      </c>
      <c r="Z7" s="37"/>
      <c r="AA7" s="36" t="s">
        <v>22</v>
      </c>
      <c r="AB7" s="37"/>
      <c r="AC7" s="36" t="s">
        <v>23</v>
      </c>
      <c r="AD7" s="37"/>
      <c r="AE7" s="38" t="s">
        <v>24</v>
      </c>
      <c r="AF7" s="39"/>
      <c r="AG7" s="36" t="s">
        <v>25</v>
      </c>
      <c r="AH7" s="37"/>
      <c r="AI7" s="36" t="s">
        <v>26</v>
      </c>
      <c r="AJ7" s="37"/>
      <c r="AK7" s="38" t="s">
        <v>27</v>
      </c>
      <c r="AL7" s="39"/>
      <c r="AM7" s="36" t="s">
        <v>28</v>
      </c>
      <c r="AN7" s="37"/>
      <c r="AO7" s="38" t="s">
        <v>29</v>
      </c>
      <c r="AP7" s="39"/>
      <c r="AQ7" s="38" t="s">
        <v>30</v>
      </c>
      <c r="AR7" s="39"/>
      <c r="AS7" s="38" t="s">
        <v>31</v>
      </c>
      <c r="AT7" s="39"/>
      <c r="AU7" s="36" t="s">
        <v>32</v>
      </c>
      <c r="AV7" s="37"/>
      <c r="AW7" s="38" t="s">
        <v>33</v>
      </c>
      <c r="AX7" s="39"/>
      <c r="AY7" s="36" t="s">
        <v>34</v>
      </c>
      <c r="AZ7" s="37"/>
      <c r="BA7" s="38" t="s">
        <v>35</v>
      </c>
      <c r="BB7" s="39"/>
      <c r="BC7" s="36" t="s">
        <v>36</v>
      </c>
      <c r="BD7" s="37"/>
      <c r="BE7" s="38" t="s">
        <v>37</v>
      </c>
      <c r="BF7" s="39"/>
      <c r="BG7" s="36" t="s">
        <v>38</v>
      </c>
      <c r="BH7" s="37"/>
      <c r="BI7" s="38" t="s">
        <v>39</v>
      </c>
      <c r="BJ7" s="39"/>
      <c r="BK7" s="36" t="s">
        <v>40</v>
      </c>
      <c r="BL7" s="37"/>
      <c r="BM7" s="36" t="s">
        <v>41</v>
      </c>
      <c r="BN7" s="37"/>
      <c r="BO7" s="38" t="s">
        <v>42</v>
      </c>
      <c r="BP7" s="39"/>
      <c r="BQ7" s="36" t="s">
        <v>23</v>
      </c>
      <c r="BR7" s="37"/>
      <c r="BS7" s="36" t="s">
        <v>43</v>
      </c>
      <c r="BT7" s="37"/>
      <c r="BU7" s="36" t="s">
        <v>44</v>
      </c>
      <c r="BV7" s="37"/>
      <c r="BW7" s="36" t="s">
        <v>45</v>
      </c>
      <c r="BX7" s="37"/>
      <c r="BY7" s="38" t="s">
        <v>46</v>
      </c>
      <c r="BZ7" s="39"/>
      <c r="CA7" s="36" t="s">
        <v>47</v>
      </c>
      <c r="CB7" s="37"/>
      <c r="CC7" s="42"/>
      <c r="CD7" s="43"/>
      <c r="CE7" s="44"/>
      <c r="CF7" s="44"/>
    </row>
    <row r="8" spans="1:84" s="2" customFormat="1" ht="51" customHeight="1">
      <c r="A8" s="26"/>
      <c r="B8" s="29"/>
      <c r="C8" s="6" t="s">
        <v>48</v>
      </c>
      <c r="D8" s="6" t="s">
        <v>49</v>
      </c>
      <c r="E8" s="6" t="s">
        <v>48</v>
      </c>
      <c r="F8" s="7" t="s">
        <v>49</v>
      </c>
      <c r="G8" s="7" t="s">
        <v>48</v>
      </c>
      <c r="H8" s="7" t="s">
        <v>49</v>
      </c>
      <c r="I8" s="8" t="s">
        <v>48</v>
      </c>
      <c r="J8" s="7" t="s">
        <v>49</v>
      </c>
      <c r="K8" s="8" t="s">
        <v>48</v>
      </c>
      <c r="L8" s="7" t="s">
        <v>49</v>
      </c>
      <c r="M8" s="6" t="s">
        <v>48</v>
      </c>
      <c r="N8" s="6" t="s">
        <v>49</v>
      </c>
      <c r="O8" s="6" t="s">
        <v>48</v>
      </c>
      <c r="P8" s="6" t="s">
        <v>49</v>
      </c>
      <c r="Q8" s="6" t="s">
        <v>48</v>
      </c>
      <c r="R8" s="6" t="s">
        <v>49</v>
      </c>
      <c r="S8" s="6" t="s">
        <v>48</v>
      </c>
      <c r="T8" s="6" t="s">
        <v>49</v>
      </c>
      <c r="U8" s="6" t="s">
        <v>48</v>
      </c>
      <c r="V8" s="6" t="s">
        <v>49</v>
      </c>
      <c r="W8" s="6" t="s">
        <v>48</v>
      </c>
      <c r="X8" s="6" t="s">
        <v>49</v>
      </c>
      <c r="Y8" s="6" t="s">
        <v>48</v>
      </c>
      <c r="Z8" s="6" t="s">
        <v>49</v>
      </c>
      <c r="AA8" s="6" t="s">
        <v>48</v>
      </c>
      <c r="AB8" s="6" t="s">
        <v>49</v>
      </c>
      <c r="AC8" s="6" t="s">
        <v>48</v>
      </c>
      <c r="AD8" s="6" t="s">
        <v>49</v>
      </c>
      <c r="AE8" s="6" t="s">
        <v>48</v>
      </c>
      <c r="AF8" s="6" t="s">
        <v>49</v>
      </c>
      <c r="AG8" s="6" t="s">
        <v>48</v>
      </c>
      <c r="AH8" s="6" t="s">
        <v>49</v>
      </c>
      <c r="AI8" s="6" t="s">
        <v>48</v>
      </c>
      <c r="AJ8" s="6" t="s">
        <v>49</v>
      </c>
      <c r="AK8" s="6" t="s">
        <v>48</v>
      </c>
      <c r="AL8" s="6" t="s">
        <v>49</v>
      </c>
      <c r="AM8" s="6" t="s">
        <v>48</v>
      </c>
      <c r="AN8" s="6" t="s">
        <v>49</v>
      </c>
      <c r="AO8" s="6" t="s">
        <v>48</v>
      </c>
      <c r="AP8" s="6" t="s">
        <v>49</v>
      </c>
      <c r="AQ8" s="6" t="s">
        <v>48</v>
      </c>
      <c r="AR8" s="6" t="s">
        <v>49</v>
      </c>
      <c r="AS8" s="6" t="s">
        <v>48</v>
      </c>
      <c r="AT8" s="6" t="s">
        <v>49</v>
      </c>
      <c r="AU8" s="6" t="s">
        <v>48</v>
      </c>
      <c r="AV8" s="6" t="s">
        <v>49</v>
      </c>
      <c r="AW8" s="6" t="s">
        <v>48</v>
      </c>
      <c r="AX8" s="6" t="s">
        <v>49</v>
      </c>
      <c r="AY8" s="6" t="s">
        <v>48</v>
      </c>
      <c r="AZ8" s="6" t="s">
        <v>49</v>
      </c>
      <c r="BA8" s="9" t="s">
        <v>48</v>
      </c>
      <c r="BB8" s="9" t="s">
        <v>49</v>
      </c>
      <c r="BC8" s="6" t="s">
        <v>48</v>
      </c>
      <c r="BD8" s="6" t="s">
        <v>49</v>
      </c>
      <c r="BE8" s="6" t="s">
        <v>48</v>
      </c>
      <c r="BF8" s="6" t="s">
        <v>49</v>
      </c>
      <c r="BG8" s="6" t="s">
        <v>48</v>
      </c>
      <c r="BH8" s="6" t="s">
        <v>49</v>
      </c>
      <c r="BI8" s="6" t="s">
        <v>48</v>
      </c>
      <c r="BJ8" s="6" t="s">
        <v>49</v>
      </c>
      <c r="BK8" s="6" t="s">
        <v>48</v>
      </c>
      <c r="BL8" s="6" t="s">
        <v>49</v>
      </c>
      <c r="BM8" s="6" t="s">
        <v>48</v>
      </c>
      <c r="BN8" s="6" t="s">
        <v>49</v>
      </c>
      <c r="BO8" s="9" t="s">
        <v>48</v>
      </c>
      <c r="BP8" s="9" t="s">
        <v>49</v>
      </c>
      <c r="BQ8" s="6" t="s">
        <v>48</v>
      </c>
      <c r="BR8" s="6" t="s">
        <v>49</v>
      </c>
      <c r="BS8" s="6" t="s">
        <v>48</v>
      </c>
      <c r="BT8" s="6" t="s">
        <v>49</v>
      </c>
      <c r="BU8" s="6" t="s">
        <v>48</v>
      </c>
      <c r="BV8" s="6" t="s">
        <v>49</v>
      </c>
      <c r="BW8" s="6" t="s">
        <v>48</v>
      </c>
      <c r="BX8" s="6" t="s">
        <v>49</v>
      </c>
      <c r="BY8" s="6" t="s">
        <v>48</v>
      </c>
      <c r="BZ8" s="6" t="s">
        <v>49</v>
      </c>
      <c r="CA8" s="6" t="s">
        <v>48</v>
      </c>
      <c r="CB8" s="6" t="s">
        <v>49</v>
      </c>
      <c r="CC8" s="6" t="s">
        <v>48</v>
      </c>
      <c r="CD8" s="6" t="s">
        <v>49</v>
      </c>
      <c r="CE8" s="6" t="s">
        <v>48</v>
      </c>
      <c r="CF8" s="6" t="s">
        <v>49</v>
      </c>
    </row>
    <row r="9" spans="1:84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16</v>
      </c>
      <c r="Q9" s="10">
        <v>17</v>
      </c>
      <c r="R9" s="10">
        <v>18</v>
      </c>
      <c r="S9" s="10">
        <v>19</v>
      </c>
      <c r="T9" s="10">
        <v>20</v>
      </c>
      <c r="U9" s="10">
        <v>21</v>
      </c>
      <c r="V9" s="10">
        <v>22</v>
      </c>
      <c r="W9" s="10">
        <v>23</v>
      </c>
      <c r="X9" s="10">
        <v>24</v>
      </c>
      <c r="Y9" s="10">
        <v>25</v>
      </c>
      <c r="Z9" s="10">
        <v>26</v>
      </c>
      <c r="AA9" s="10">
        <v>27</v>
      </c>
      <c r="AB9" s="10">
        <v>28</v>
      </c>
      <c r="AC9" s="10">
        <v>29</v>
      </c>
      <c r="AD9" s="10">
        <v>30</v>
      </c>
      <c r="AE9" s="10">
        <v>31</v>
      </c>
      <c r="AF9" s="10">
        <v>32</v>
      </c>
      <c r="AG9" s="10">
        <v>33</v>
      </c>
      <c r="AH9" s="10">
        <v>34</v>
      </c>
      <c r="AI9" s="10">
        <v>35</v>
      </c>
      <c r="AJ9" s="10">
        <v>36</v>
      </c>
      <c r="AK9" s="10">
        <v>37</v>
      </c>
      <c r="AL9" s="10">
        <v>38</v>
      </c>
      <c r="AM9" s="10">
        <v>39</v>
      </c>
      <c r="AN9" s="10">
        <v>40</v>
      </c>
      <c r="AO9" s="10">
        <v>41</v>
      </c>
      <c r="AP9" s="10">
        <v>42</v>
      </c>
      <c r="AQ9" s="10">
        <v>43</v>
      </c>
      <c r="AR9" s="10">
        <v>44</v>
      </c>
      <c r="AS9" s="10">
        <v>45</v>
      </c>
      <c r="AT9" s="10">
        <v>46</v>
      </c>
      <c r="AU9" s="10">
        <v>47</v>
      </c>
      <c r="AV9" s="10">
        <v>48</v>
      </c>
      <c r="AW9" s="10">
        <v>49</v>
      </c>
      <c r="AX9" s="10">
        <v>50</v>
      </c>
      <c r="AY9" s="10">
        <v>51</v>
      </c>
      <c r="AZ9" s="10">
        <v>52</v>
      </c>
      <c r="BA9" s="10">
        <v>53</v>
      </c>
      <c r="BB9" s="10">
        <v>54</v>
      </c>
      <c r="BC9" s="10">
        <v>55</v>
      </c>
      <c r="BD9" s="10">
        <v>56</v>
      </c>
      <c r="BE9" s="10">
        <v>57</v>
      </c>
      <c r="BF9" s="10">
        <v>58</v>
      </c>
      <c r="BG9" s="10">
        <v>59</v>
      </c>
      <c r="BH9" s="10">
        <v>60</v>
      </c>
      <c r="BI9" s="10">
        <v>61</v>
      </c>
      <c r="BJ9" s="10">
        <v>62</v>
      </c>
      <c r="BK9" s="10">
        <v>63</v>
      </c>
      <c r="BL9" s="10">
        <v>64</v>
      </c>
      <c r="BM9" s="10">
        <v>65</v>
      </c>
      <c r="BN9" s="10">
        <v>66</v>
      </c>
      <c r="BO9" s="10">
        <v>67</v>
      </c>
      <c r="BP9" s="10">
        <v>68</v>
      </c>
      <c r="BQ9" s="10">
        <v>69</v>
      </c>
      <c r="BR9" s="10">
        <v>70</v>
      </c>
      <c r="BS9" s="10">
        <v>71</v>
      </c>
      <c r="BT9" s="10">
        <v>72</v>
      </c>
      <c r="BU9" s="10">
        <v>73</v>
      </c>
      <c r="BV9" s="10">
        <v>74</v>
      </c>
      <c r="BW9" s="10">
        <v>75</v>
      </c>
      <c r="BX9" s="10">
        <v>76</v>
      </c>
      <c r="BY9" s="10">
        <v>77</v>
      </c>
      <c r="BZ9" s="10">
        <v>78</v>
      </c>
      <c r="CA9" s="10">
        <v>79</v>
      </c>
      <c r="CB9" s="10">
        <v>80</v>
      </c>
      <c r="CC9" s="10">
        <v>81</v>
      </c>
      <c r="CD9" s="10">
        <v>82</v>
      </c>
      <c r="CE9" s="10">
        <v>83</v>
      </c>
      <c r="CF9" s="10">
        <v>84</v>
      </c>
    </row>
    <row r="10" spans="1:84" s="17" customFormat="1" ht="11.4">
      <c r="A10" s="12">
        <v>1</v>
      </c>
      <c r="B10" s="13">
        <v>45962</v>
      </c>
      <c r="C10" s="14">
        <v>20280878.514560003</v>
      </c>
      <c r="D10" s="14">
        <v>10406538.592030004</v>
      </c>
      <c r="E10" s="14">
        <v>28305225.561670002</v>
      </c>
      <c r="F10" s="14"/>
      <c r="G10" s="14">
        <v>135415233.80493999</v>
      </c>
      <c r="H10" s="14">
        <v>-1.4901161193847656E-8</v>
      </c>
      <c r="I10" s="14">
        <v>0</v>
      </c>
      <c r="J10" s="14">
        <v>0</v>
      </c>
      <c r="K10" s="14">
        <v>24800000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6937692.3946899995</v>
      </c>
      <c r="T10" s="14">
        <v>6937692.3946899995</v>
      </c>
      <c r="U10" s="14">
        <v>70331001.756940007</v>
      </c>
      <c r="V10" s="14"/>
      <c r="W10" s="14">
        <v>145408028.51892</v>
      </c>
      <c r="X10" s="14">
        <v>17344230.986719999</v>
      </c>
      <c r="Y10" s="14">
        <v>29637352.834751997</v>
      </c>
      <c r="Z10" s="14">
        <v>4660162.0745579964</v>
      </c>
      <c r="AA10" s="14">
        <v>49033299.214266002</v>
      </c>
      <c r="AB10" s="14">
        <v>5420718.1042420017</v>
      </c>
      <c r="AC10" s="14">
        <v>399782.92611999996</v>
      </c>
      <c r="AD10" s="14">
        <v>398869.25860999996</v>
      </c>
      <c r="AE10" s="14">
        <v>1976265.9517099999</v>
      </c>
      <c r="AF10" s="14">
        <v>400728.62748999987</v>
      </c>
      <c r="AG10" s="14">
        <v>5772016.4770900002</v>
      </c>
      <c r="AH10" s="14">
        <v>763795.5563500002</v>
      </c>
      <c r="AI10" s="14">
        <v>0</v>
      </c>
      <c r="AJ10" s="14">
        <v>0</v>
      </c>
      <c r="AK10" s="14">
        <v>0</v>
      </c>
      <c r="AL10" s="14">
        <v>0</v>
      </c>
      <c r="AM10" s="14">
        <v>5.7782399999999994</v>
      </c>
      <c r="AN10" s="14">
        <v>0</v>
      </c>
      <c r="AO10" s="14">
        <v>0</v>
      </c>
      <c r="AP10" s="14">
        <v>0</v>
      </c>
      <c r="AQ10" s="14">
        <v>100036.08265700001</v>
      </c>
      <c r="AR10" s="14">
        <v>0</v>
      </c>
      <c r="AS10" s="14">
        <v>3787.3484909999997</v>
      </c>
      <c r="AT10" s="14">
        <v>2010.5244929999999</v>
      </c>
      <c r="AU10" s="14">
        <v>2440699.3000599998</v>
      </c>
      <c r="AV10" s="14">
        <v>149371.62199999997</v>
      </c>
      <c r="AW10" s="14">
        <v>594799.04198999994</v>
      </c>
      <c r="AX10" s="14">
        <v>531270.54389999993</v>
      </c>
      <c r="AY10" s="14">
        <v>2941820.5224100002</v>
      </c>
      <c r="AZ10" s="14">
        <v>117693.44105000002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92899865.477789998</v>
      </c>
      <c r="BH10" s="14">
        <v>12444619.75269</v>
      </c>
      <c r="BI10" s="14">
        <v>289993.08480499999</v>
      </c>
      <c r="BJ10" s="14">
        <v>7.4157100000011269</v>
      </c>
      <c r="BK10" s="14">
        <v>2078064.0867000001</v>
      </c>
      <c r="BL10" s="14">
        <v>115807.7305849999</v>
      </c>
      <c r="BM10" s="14">
        <v>22154.455725</v>
      </c>
      <c r="BN10" s="14">
        <v>3446.581255000001</v>
      </c>
      <c r="BO10" s="15">
        <v>219297.59135999999</v>
      </c>
      <c r="BP10" s="14">
        <v>0</v>
      </c>
      <c r="BQ10" s="14">
        <v>31093030.95118</v>
      </c>
      <c r="BR10" s="14">
        <v>30692897.312089998</v>
      </c>
      <c r="BS10" s="14">
        <v>2422535.6877899999</v>
      </c>
      <c r="BT10" s="14">
        <v>0</v>
      </c>
      <c r="BU10" s="14">
        <v>0</v>
      </c>
      <c r="BV10" s="14">
        <v>0</v>
      </c>
      <c r="BW10" s="14">
        <v>596656.27665999997</v>
      </c>
      <c r="BX10" s="14">
        <v>594624.93921999994</v>
      </c>
      <c r="BY10" s="14">
        <v>2309305.07552</v>
      </c>
      <c r="BZ10" s="14">
        <v>337350.46006000007</v>
      </c>
      <c r="CA10" s="14">
        <v>39031037.209739998</v>
      </c>
      <c r="CB10" s="14">
        <v>31744134.438930001</v>
      </c>
      <c r="CC10" s="14">
        <v>53868828.26805</v>
      </c>
      <c r="CD10" s="14">
        <v>3111154.93817</v>
      </c>
      <c r="CE10" s="16">
        <f>ROUND(W10/CC10*100,4)</f>
        <v>269.9298</v>
      </c>
      <c r="CF10" s="16">
        <f>ROUND(X10/CD10*100,4)</f>
        <v>557.48530000000005</v>
      </c>
    </row>
    <row r="11" spans="1:84" ht="15" customHeight="1">
      <c r="A11" s="12">
        <f>A10+1</f>
        <v>2</v>
      </c>
      <c r="B11" s="13">
        <v>45965</v>
      </c>
      <c r="C11" s="14">
        <v>21438696.348559998</v>
      </c>
      <c r="D11" s="14">
        <v>10022560.559029998</v>
      </c>
      <c r="E11" s="14">
        <v>29535971.582830001</v>
      </c>
      <c r="F11" s="14"/>
      <c r="G11" s="14">
        <v>135602155.98017001</v>
      </c>
      <c r="H11" s="14">
        <v>1.4901161193847656E-8</v>
      </c>
      <c r="I11" s="14">
        <v>0</v>
      </c>
      <c r="J11" s="14">
        <v>0</v>
      </c>
      <c r="K11" s="14">
        <v>23800000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6681707.0393600008</v>
      </c>
      <c r="T11" s="14">
        <v>6681707.0393600008</v>
      </c>
      <c r="U11" s="14">
        <v>70331001.756940007</v>
      </c>
      <c r="V11" s="18"/>
      <c r="W11" s="14">
        <v>146727529.19396999</v>
      </c>
      <c r="X11" s="14">
        <v>16704267.598379999</v>
      </c>
      <c r="Y11" s="14">
        <v>29386468.404403005</v>
      </c>
      <c r="Z11" s="14">
        <v>4755140.3486170014</v>
      </c>
      <c r="AA11" s="14">
        <v>49742048.543688007</v>
      </c>
      <c r="AB11" s="14">
        <v>5325028.5063320026</v>
      </c>
      <c r="AC11" s="14">
        <v>673179.81443999987</v>
      </c>
      <c r="AD11" s="14">
        <v>672326.52019999991</v>
      </c>
      <c r="AE11" s="14">
        <v>1830336.5057420002</v>
      </c>
      <c r="AF11" s="14">
        <v>399642.97027200018</v>
      </c>
      <c r="AG11" s="14">
        <v>6317796.8965099994</v>
      </c>
      <c r="AH11" s="14">
        <v>770468.74158999964</v>
      </c>
      <c r="AI11" s="14">
        <v>0</v>
      </c>
      <c r="AJ11" s="14">
        <v>0</v>
      </c>
      <c r="AK11" s="14">
        <v>0</v>
      </c>
      <c r="AL11" s="14">
        <v>0</v>
      </c>
      <c r="AM11" s="14">
        <v>5.7782399999999994</v>
      </c>
      <c r="AN11" s="14">
        <v>0</v>
      </c>
      <c r="AO11" s="14">
        <v>0</v>
      </c>
      <c r="AP11" s="14">
        <v>0</v>
      </c>
      <c r="AQ11" s="14">
        <v>114745.378161</v>
      </c>
      <c r="AR11" s="14">
        <v>0</v>
      </c>
      <c r="AS11" s="14">
        <v>3783.0218609999997</v>
      </c>
      <c r="AT11" s="14">
        <v>2006.1978629999999</v>
      </c>
      <c r="AU11" s="14">
        <v>2106836.0680400003</v>
      </c>
      <c r="AV11" s="14">
        <v>234773.67892000033</v>
      </c>
      <c r="AW11" s="14">
        <v>1335029.1721099999</v>
      </c>
      <c r="AX11" s="14">
        <v>1280756.4683699999</v>
      </c>
      <c r="AY11" s="14">
        <v>3258834.2664699997</v>
      </c>
      <c r="AZ11" s="14">
        <v>203809.58795999968</v>
      </c>
      <c r="BA11" s="14">
        <v>0</v>
      </c>
      <c r="BB11" s="14">
        <v>0</v>
      </c>
      <c r="BC11" s="18"/>
      <c r="BD11" s="18"/>
      <c r="BE11" s="14">
        <v>0</v>
      </c>
      <c r="BF11" s="14">
        <v>0</v>
      </c>
      <c r="BG11" s="14">
        <v>94769063.849669993</v>
      </c>
      <c r="BH11" s="14">
        <v>13643953.020129999</v>
      </c>
      <c r="BI11" s="14">
        <v>291470.38777000003</v>
      </c>
      <c r="BJ11" s="14">
        <v>6.9036700000287965</v>
      </c>
      <c r="BK11" s="14">
        <v>2168757.177445</v>
      </c>
      <c r="BL11" s="14">
        <v>144296.97273500019</v>
      </c>
      <c r="BM11" s="14">
        <v>109604.17632</v>
      </c>
      <c r="BN11" s="14">
        <v>74128.444705000002</v>
      </c>
      <c r="BO11" s="15">
        <v>218891.60178999999</v>
      </c>
      <c r="BP11" s="14">
        <v>0</v>
      </c>
      <c r="BQ11" s="14">
        <v>29644991.010389999</v>
      </c>
      <c r="BR11" s="14">
        <v>29644857.69509</v>
      </c>
      <c r="BS11" s="14">
        <v>2417554.8056399999</v>
      </c>
      <c r="BT11" s="14">
        <v>0</v>
      </c>
      <c r="BU11" s="14">
        <v>0</v>
      </c>
      <c r="BV11" s="14">
        <v>0</v>
      </c>
      <c r="BW11" s="14">
        <v>1650814.69893</v>
      </c>
      <c r="BX11" s="14">
        <v>1648745.1611899999</v>
      </c>
      <c r="BY11" s="14">
        <v>3504641.9958199998</v>
      </c>
      <c r="BZ11" s="14">
        <v>1817618.7305600001</v>
      </c>
      <c r="CA11" s="14">
        <v>40006725.854110003</v>
      </c>
      <c r="CB11" s="14">
        <v>33329653.907960001</v>
      </c>
      <c r="CC11" s="14">
        <v>54762337.995559998</v>
      </c>
      <c r="CD11" s="14">
        <v>3410988.2550300001</v>
      </c>
      <c r="CE11" s="16">
        <f t="shared" ref="CE11:CF26" si="0">ROUND(W11/CC11*100,4)</f>
        <v>267.93509999999998</v>
      </c>
      <c r="CF11" s="16">
        <f t="shared" si="0"/>
        <v>489.71929999999998</v>
      </c>
    </row>
    <row r="12" spans="1:84" ht="15" customHeight="1">
      <c r="A12" s="12">
        <f t="shared" ref="A12:A31" si="1">A11+1</f>
        <v>3</v>
      </c>
      <c r="B12" s="13">
        <v>45966</v>
      </c>
      <c r="C12" s="14">
        <v>19182101.373149998</v>
      </c>
      <c r="D12" s="14">
        <v>8768283.5561199989</v>
      </c>
      <c r="E12" s="14">
        <v>27338827.874140002</v>
      </c>
      <c r="F12" s="14"/>
      <c r="G12" s="14">
        <v>135617201.94480002</v>
      </c>
      <c r="H12" s="14">
        <v>1.4901161193847656E-8</v>
      </c>
      <c r="I12" s="14">
        <v>0</v>
      </c>
      <c r="J12" s="14">
        <v>0</v>
      </c>
      <c r="K12" s="14">
        <v>27800000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5845522.3707500007</v>
      </c>
      <c r="T12" s="14">
        <v>5845522.3707500007</v>
      </c>
      <c r="U12" s="14">
        <v>70331001.756940007</v>
      </c>
      <c r="V12" s="18"/>
      <c r="W12" s="14">
        <v>145452651.80590001</v>
      </c>
      <c r="X12" s="14">
        <v>14613805.92687</v>
      </c>
      <c r="Y12" s="14">
        <v>29435241.935722999</v>
      </c>
      <c r="Z12" s="14">
        <v>4771166.3683269974</v>
      </c>
      <c r="AA12" s="14">
        <v>49787574.800420016</v>
      </c>
      <c r="AB12" s="14">
        <v>5331628.4800900109</v>
      </c>
      <c r="AC12" s="14">
        <v>595017.53986000002</v>
      </c>
      <c r="AD12" s="14">
        <v>594137.16590000002</v>
      </c>
      <c r="AE12" s="14">
        <v>1911593.982752</v>
      </c>
      <c r="AF12" s="14">
        <v>398775.07549199997</v>
      </c>
      <c r="AG12" s="14">
        <v>5811748.2015800001</v>
      </c>
      <c r="AH12" s="14">
        <v>765150.13422000036</v>
      </c>
      <c r="AI12" s="14">
        <v>0</v>
      </c>
      <c r="AJ12" s="14">
        <v>0</v>
      </c>
      <c r="AK12" s="14">
        <v>53719.455750000001</v>
      </c>
      <c r="AL12" s="14">
        <v>0</v>
      </c>
      <c r="AM12" s="14">
        <v>5.7782399999999994</v>
      </c>
      <c r="AN12" s="14">
        <v>0</v>
      </c>
      <c r="AO12" s="14">
        <v>0</v>
      </c>
      <c r="AP12" s="14">
        <v>0</v>
      </c>
      <c r="AQ12" s="14">
        <v>102393.4602785</v>
      </c>
      <c r="AR12" s="14">
        <v>0</v>
      </c>
      <c r="AS12" s="14">
        <v>3783.7719749999997</v>
      </c>
      <c r="AT12" s="14">
        <v>2006.9479769999998</v>
      </c>
      <c r="AU12" s="14">
        <v>3404242.6043699998</v>
      </c>
      <c r="AV12" s="14">
        <v>363941.0703499997</v>
      </c>
      <c r="AW12" s="14">
        <v>2174585.7882200005</v>
      </c>
      <c r="AX12" s="14">
        <v>2171846.8804200003</v>
      </c>
      <c r="AY12" s="14">
        <v>3417435.0492000002</v>
      </c>
      <c r="AZ12" s="14">
        <v>189600.00441000005</v>
      </c>
      <c r="BA12" s="14">
        <v>0</v>
      </c>
      <c r="BB12" s="14">
        <v>0</v>
      </c>
      <c r="BC12" s="18"/>
      <c r="BD12" s="18"/>
      <c r="BE12" s="14">
        <v>0</v>
      </c>
      <c r="BF12" s="14">
        <v>0</v>
      </c>
      <c r="BG12" s="14">
        <v>96697342.368369997</v>
      </c>
      <c r="BH12" s="14">
        <v>14588252.127180001</v>
      </c>
      <c r="BI12" s="14">
        <v>283560.96828500001</v>
      </c>
      <c r="BJ12" s="14">
        <v>6.9215799999947194</v>
      </c>
      <c r="BK12" s="14">
        <v>2167209.4112249999</v>
      </c>
      <c r="BL12" s="14">
        <v>144658.0205849997</v>
      </c>
      <c r="BM12" s="14">
        <v>106491.94651000001</v>
      </c>
      <c r="BN12" s="14">
        <v>74391.214895000012</v>
      </c>
      <c r="BO12" s="15">
        <v>219667.52780000001</v>
      </c>
      <c r="BP12" s="14">
        <v>0</v>
      </c>
      <c r="BQ12" s="14">
        <v>29591786.100740001</v>
      </c>
      <c r="BR12" s="14">
        <v>29591653.09369</v>
      </c>
      <c r="BS12" s="14">
        <v>2744691.4021999999</v>
      </c>
      <c r="BT12" s="14">
        <v>0</v>
      </c>
      <c r="BU12" s="14">
        <v>0</v>
      </c>
      <c r="BV12" s="14">
        <v>0</v>
      </c>
      <c r="BW12" s="14">
        <v>2253652.1129300003</v>
      </c>
      <c r="BX12" s="14">
        <v>2251617.5583600001</v>
      </c>
      <c r="BY12" s="14">
        <v>5479524.5364600001</v>
      </c>
      <c r="BZ12" s="14">
        <v>3496185.4696600004</v>
      </c>
      <c r="CA12" s="14">
        <v>42846584.00615</v>
      </c>
      <c r="CB12" s="14">
        <v>35558512.278779998</v>
      </c>
      <c r="CC12" s="14">
        <v>53850758.362219997</v>
      </c>
      <c r="CD12" s="14">
        <v>3647063.0318</v>
      </c>
      <c r="CE12" s="16">
        <f t="shared" si="0"/>
        <v>270.10329999999999</v>
      </c>
      <c r="CF12" s="16">
        <f t="shared" si="0"/>
        <v>400.70069999999998</v>
      </c>
    </row>
    <row r="13" spans="1:84" ht="15" customHeight="1">
      <c r="A13" s="12">
        <f t="shared" si="1"/>
        <v>4</v>
      </c>
      <c r="B13" s="13">
        <v>45967</v>
      </c>
      <c r="C13" s="14">
        <v>17862284.754469998</v>
      </c>
      <c r="D13" s="14">
        <v>7532992.7902399991</v>
      </c>
      <c r="E13" s="14">
        <v>28457339.485789999</v>
      </c>
      <c r="F13" s="14"/>
      <c r="G13" s="14">
        <v>135073710.83015001</v>
      </c>
      <c r="H13" s="14">
        <v>0</v>
      </c>
      <c r="I13" s="14">
        <v>0</v>
      </c>
      <c r="J13" s="14">
        <v>0</v>
      </c>
      <c r="K13" s="14">
        <v>36800000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5021995.1934899995</v>
      </c>
      <c r="T13" s="14">
        <v>5021995.1934899995</v>
      </c>
      <c r="U13" s="14">
        <v>70331001.756940007</v>
      </c>
      <c r="V13" s="18"/>
      <c r="W13" s="14">
        <v>152884328.50696</v>
      </c>
      <c r="X13" s="14">
        <v>12554987.98373</v>
      </c>
      <c r="Y13" s="14">
        <v>30839359.023988999</v>
      </c>
      <c r="Z13" s="14">
        <v>4794425.5833149962</v>
      </c>
      <c r="AA13" s="14">
        <v>49564489.657346003</v>
      </c>
      <c r="AB13" s="14">
        <v>5348099.0267639989</v>
      </c>
      <c r="AC13" s="14">
        <v>462088.36601000006</v>
      </c>
      <c r="AD13" s="14">
        <v>461210.59154000005</v>
      </c>
      <c r="AE13" s="14">
        <v>4644993.5312420009</v>
      </c>
      <c r="AF13" s="14">
        <v>398846.35167200048</v>
      </c>
      <c r="AG13" s="14">
        <v>5984079.7635399997</v>
      </c>
      <c r="AH13" s="14">
        <v>772640.30284000002</v>
      </c>
      <c r="AI13" s="14">
        <v>0</v>
      </c>
      <c r="AJ13" s="14">
        <v>0</v>
      </c>
      <c r="AK13" s="14">
        <v>0</v>
      </c>
      <c r="AL13" s="14">
        <v>0</v>
      </c>
      <c r="AM13" s="14">
        <v>5.7782399999999994</v>
      </c>
      <c r="AN13" s="14">
        <v>0</v>
      </c>
      <c r="AO13" s="14">
        <v>0</v>
      </c>
      <c r="AP13" s="14">
        <v>0</v>
      </c>
      <c r="AQ13" s="14">
        <v>87339.768121500005</v>
      </c>
      <c r="AR13" s="14">
        <v>0</v>
      </c>
      <c r="AS13" s="14">
        <v>3779.8763489999997</v>
      </c>
      <c r="AT13" s="14">
        <v>2003.0523509999998</v>
      </c>
      <c r="AU13" s="14">
        <v>2301607.7970699999</v>
      </c>
      <c r="AV13" s="14">
        <v>343748.66415999993</v>
      </c>
      <c r="AW13" s="14">
        <v>1710941.88118</v>
      </c>
      <c r="AX13" s="14">
        <v>1339827.50985</v>
      </c>
      <c r="AY13" s="14">
        <v>3392781.6815800001</v>
      </c>
      <c r="AZ13" s="14">
        <v>143092.74475000007</v>
      </c>
      <c r="BA13" s="14">
        <v>0</v>
      </c>
      <c r="BB13" s="14">
        <v>0</v>
      </c>
      <c r="BC13" s="18"/>
      <c r="BD13" s="18"/>
      <c r="BE13" s="14">
        <v>0</v>
      </c>
      <c r="BF13" s="14">
        <v>0</v>
      </c>
      <c r="BG13" s="14">
        <v>98991467.124669999</v>
      </c>
      <c r="BH13" s="14">
        <v>13603893.82724</v>
      </c>
      <c r="BI13" s="14">
        <v>277593.75855999999</v>
      </c>
      <c r="BJ13" s="14">
        <v>6.9212099999858765</v>
      </c>
      <c r="BK13" s="14">
        <v>2148163.7902349997</v>
      </c>
      <c r="BL13" s="14">
        <v>141510.89691499958</v>
      </c>
      <c r="BM13" s="14">
        <v>106547.86259500001</v>
      </c>
      <c r="BN13" s="14">
        <v>74447.130980000016</v>
      </c>
      <c r="BO13" s="15">
        <v>219832.64068000001</v>
      </c>
      <c r="BP13" s="14">
        <v>0</v>
      </c>
      <c r="BQ13" s="14">
        <v>30203415.752159998</v>
      </c>
      <c r="BR13" s="14">
        <v>30203285.124979999</v>
      </c>
      <c r="BS13" s="14">
        <v>2237796.8757500001</v>
      </c>
      <c r="BT13" s="14">
        <v>0</v>
      </c>
      <c r="BU13" s="14">
        <v>0</v>
      </c>
      <c r="BV13" s="14">
        <v>0</v>
      </c>
      <c r="BW13" s="14">
        <v>1710849.5093699999</v>
      </c>
      <c r="BX13" s="14">
        <v>1709818.9389</v>
      </c>
      <c r="BY13" s="14">
        <v>6071280.0920800008</v>
      </c>
      <c r="BZ13" s="14">
        <v>4240935.1065000016</v>
      </c>
      <c r="CA13" s="14">
        <v>42975480.281429999</v>
      </c>
      <c r="CB13" s="14">
        <v>36370004.119489998</v>
      </c>
      <c r="CC13" s="14">
        <v>56015986.84324</v>
      </c>
      <c r="CD13" s="14">
        <v>3400973.4568099999</v>
      </c>
      <c r="CE13" s="16">
        <f t="shared" si="0"/>
        <v>272.9298</v>
      </c>
      <c r="CF13" s="16">
        <f t="shared" si="0"/>
        <v>369.15870000000001</v>
      </c>
    </row>
    <row r="14" spans="1:84" ht="15" customHeight="1">
      <c r="A14" s="12">
        <f t="shared" si="1"/>
        <v>5</v>
      </c>
      <c r="B14" s="13">
        <v>45968</v>
      </c>
      <c r="C14" s="14">
        <v>18908413.692690004</v>
      </c>
      <c r="D14" s="14">
        <v>8545234.7942600045</v>
      </c>
      <c r="E14" s="14">
        <v>27359662.427409999</v>
      </c>
      <c r="F14" s="14"/>
      <c r="G14" s="14">
        <v>135128407.02038002</v>
      </c>
      <c r="H14" s="14">
        <v>1.4901161193847656E-8</v>
      </c>
      <c r="I14" s="14">
        <v>0</v>
      </c>
      <c r="J14" s="14">
        <v>0</v>
      </c>
      <c r="K14" s="14">
        <v>34300000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5696823.1961599998</v>
      </c>
      <c r="T14" s="14">
        <v>5696823.1961599998</v>
      </c>
      <c r="U14" s="14">
        <v>70331001.756940007</v>
      </c>
      <c r="V14" s="18"/>
      <c r="W14" s="14">
        <v>151062304.57971001</v>
      </c>
      <c r="X14" s="14">
        <v>14242057.990429999</v>
      </c>
      <c r="Y14" s="14">
        <v>30721251.351484004</v>
      </c>
      <c r="Z14" s="14">
        <v>4761796.923661002</v>
      </c>
      <c r="AA14" s="14">
        <v>49024889.443059996</v>
      </c>
      <c r="AB14" s="14">
        <v>5413106.084429997</v>
      </c>
      <c r="AC14" s="14">
        <v>387278.06759999995</v>
      </c>
      <c r="AD14" s="14">
        <v>386402.00893999997</v>
      </c>
      <c r="AE14" s="14">
        <v>2396548.5746359997</v>
      </c>
      <c r="AF14" s="14">
        <v>395800.40991599974</v>
      </c>
      <c r="AG14" s="14">
        <v>6135191.1282500001</v>
      </c>
      <c r="AH14" s="14">
        <v>717758.35965</v>
      </c>
      <c r="AI14" s="14">
        <v>0</v>
      </c>
      <c r="AJ14" s="14">
        <v>0</v>
      </c>
      <c r="AK14" s="14">
        <v>0</v>
      </c>
      <c r="AL14" s="14">
        <v>0</v>
      </c>
      <c r="AM14" s="14">
        <v>5.7782399999999994</v>
      </c>
      <c r="AN14" s="14">
        <v>0</v>
      </c>
      <c r="AO14" s="14">
        <v>0</v>
      </c>
      <c r="AP14" s="14">
        <v>0</v>
      </c>
      <c r="AQ14" s="14">
        <v>98852.79222600002</v>
      </c>
      <c r="AR14" s="14">
        <v>0</v>
      </c>
      <c r="AS14" s="14">
        <v>2294.4335310000001</v>
      </c>
      <c r="AT14" s="14">
        <v>2003.1435270000002</v>
      </c>
      <c r="AU14" s="14">
        <v>2910398.6135799997</v>
      </c>
      <c r="AV14" s="14">
        <v>690632.77368999971</v>
      </c>
      <c r="AW14" s="14">
        <v>1784562.6631500002</v>
      </c>
      <c r="AX14" s="14">
        <v>1780032.6366000001</v>
      </c>
      <c r="AY14" s="14">
        <v>3800630.2283399999</v>
      </c>
      <c r="AZ14" s="14">
        <v>118862.59941999987</v>
      </c>
      <c r="BA14" s="14">
        <v>0</v>
      </c>
      <c r="BB14" s="14">
        <v>0</v>
      </c>
      <c r="BC14" s="18"/>
      <c r="BD14" s="18"/>
      <c r="BE14" s="14">
        <v>0</v>
      </c>
      <c r="BF14" s="14">
        <v>0</v>
      </c>
      <c r="BG14" s="14">
        <v>97261903.074100003</v>
      </c>
      <c r="BH14" s="14">
        <v>14266394.93984</v>
      </c>
      <c r="BI14" s="14">
        <v>278995.85866500001</v>
      </c>
      <c r="BJ14" s="14">
        <v>6.9206699999922421</v>
      </c>
      <c r="BK14" s="14">
        <v>2139249.3072849996</v>
      </c>
      <c r="BL14" s="14">
        <v>134266.04365499958</v>
      </c>
      <c r="BM14" s="14">
        <v>105104.99139</v>
      </c>
      <c r="BN14" s="14">
        <v>74437.575699999987</v>
      </c>
      <c r="BO14" s="15">
        <v>219804.42519000001</v>
      </c>
      <c r="BP14" s="14">
        <v>0</v>
      </c>
      <c r="BQ14" s="14">
        <v>32538535.214650005</v>
      </c>
      <c r="BR14" s="14">
        <v>32538404.587470006</v>
      </c>
      <c r="BS14" s="14">
        <v>2237722.8755399999</v>
      </c>
      <c r="BT14" s="14">
        <v>0</v>
      </c>
      <c r="BU14" s="14">
        <v>0</v>
      </c>
      <c r="BV14" s="14">
        <v>0</v>
      </c>
      <c r="BW14" s="14">
        <v>2080000.1088700001</v>
      </c>
      <c r="BX14" s="14">
        <v>2077364.2983800001</v>
      </c>
      <c r="BY14" s="14">
        <v>2691343.8392300005</v>
      </c>
      <c r="BZ14" s="14">
        <v>358750.56302000029</v>
      </c>
      <c r="CA14" s="14">
        <v>42290756.620820001</v>
      </c>
      <c r="CB14" s="14">
        <v>35183229.988899998</v>
      </c>
      <c r="CC14" s="14">
        <v>54971146.453280002</v>
      </c>
      <c r="CD14" s="14">
        <v>3566598.73496</v>
      </c>
      <c r="CE14" s="16">
        <f t="shared" si="0"/>
        <v>274.80290000000002</v>
      </c>
      <c r="CF14" s="16">
        <f t="shared" si="0"/>
        <v>399.31760000000003</v>
      </c>
    </row>
    <row r="15" spans="1:84" ht="15" customHeight="1">
      <c r="A15" s="12">
        <f t="shared" si="1"/>
        <v>6</v>
      </c>
      <c r="B15" s="13">
        <v>45969</v>
      </c>
      <c r="C15" s="14">
        <v>17330229.097489998</v>
      </c>
      <c r="D15" s="14">
        <v>8009273.971359998</v>
      </c>
      <c r="E15" s="14">
        <v>29952205.388889998</v>
      </c>
      <c r="F15" s="14"/>
      <c r="G15" s="14">
        <v>135166101.15552002</v>
      </c>
      <c r="H15" s="14">
        <v>1.4901161193847656E-8</v>
      </c>
      <c r="I15" s="14">
        <v>0</v>
      </c>
      <c r="J15" s="14">
        <v>0</v>
      </c>
      <c r="K15" s="14">
        <v>35700000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5339515.9809200009</v>
      </c>
      <c r="T15" s="14">
        <v>5339515.9809200009</v>
      </c>
      <c r="U15" s="14">
        <v>70331001.756940007</v>
      </c>
      <c r="V15" s="18"/>
      <c r="W15" s="14">
        <v>153157049.86587</v>
      </c>
      <c r="X15" s="14">
        <v>13348789.952269999</v>
      </c>
      <c r="Y15" s="14">
        <v>31642016.637178</v>
      </c>
      <c r="Z15" s="14">
        <v>4759540.756004001</v>
      </c>
      <c r="AA15" s="14">
        <v>48635068.284346007</v>
      </c>
      <c r="AB15" s="14">
        <v>5771961.0969120022</v>
      </c>
      <c r="AC15" s="14">
        <v>578916.75820000004</v>
      </c>
      <c r="AD15" s="14">
        <v>578042.34080000001</v>
      </c>
      <c r="AE15" s="14">
        <v>2773616.1113519999</v>
      </c>
      <c r="AF15" s="14">
        <v>396967.62069200003</v>
      </c>
      <c r="AG15" s="14">
        <v>6087957.9962600004</v>
      </c>
      <c r="AH15" s="14">
        <v>720233.34452000051</v>
      </c>
      <c r="AI15" s="14">
        <v>0</v>
      </c>
      <c r="AJ15" s="14">
        <v>0</v>
      </c>
      <c r="AK15" s="14">
        <v>0</v>
      </c>
      <c r="AL15" s="14">
        <v>0</v>
      </c>
      <c r="AM15" s="14">
        <v>5.7782399999999994</v>
      </c>
      <c r="AN15" s="14">
        <v>0</v>
      </c>
      <c r="AO15" s="14">
        <v>0</v>
      </c>
      <c r="AP15" s="14">
        <v>0</v>
      </c>
      <c r="AQ15" s="14">
        <v>107346.5794785</v>
      </c>
      <c r="AR15" s="14">
        <v>0</v>
      </c>
      <c r="AS15" s="14">
        <v>2302.1957729999999</v>
      </c>
      <c r="AT15" s="14">
        <v>2010.905769</v>
      </c>
      <c r="AU15" s="14">
        <v>2572228.3303899998</v>
      </c>
      <c r="AV15" s="14">
        <v>175969.84354999987</v>
      </c>
      <c r="AW15" s="14">
        <v>1272924.1616700001</v>
      </c>
      <c r="AX15" s="14">
        <v>1271121.1661700001</v>
      </c>
      <c r="AY15" s="14">
        <v>3895105.1853099996</v>
      </c>
      <c r="AZ15" s="14">
        <v>98744.526269999798</v>
      </c>
      <c r="BA15" s="14">
        <v>0</v>
      </c>
      <c r="BB15" s="14">
        <v>0</v>
      </c>
      <c r="BC15" s="18"/>
      <c r="BD15" s="18"/>
      <c r="BE15" s="14">
        <v>0</v>
      </c>
      <c r="BF15" s="14">
        <v>0</v>
      </c>
      <c r="BG15" s="14">
        <v>97567488.018199995</v>
      </c>
      <c r="BH15" s="14">
        <v>13774591.60069</v>
      </c>
      <c r="BI15" s="14">
        <v>275412.52512000001</v>
      </c>
      <c r="BJ15" s="14">
        <v>6.9305900000035763</v>
      </c>
      <c r="BK15" s="14">
        <v>2065760.4403799998</v>
      </c>
      <c r="BL15" s="14">
        <v>120046.31356499984</v>
      </c>
      <c r="BM15" s="14">
        <v>98396.559170000008</v>
      </c>
      <c r="BN15" s="14">
        <v>74466.772389999998</v>
      </c>
      <c r="BO15" s="15">
        <v>219890.63918999999</v>
      </c>
      <c r="BP15" s="14">
        <v>0</v>
      </c>
      <c r="BQ15" s="14">
        <v>31025032.509159997</v>
      </c>
      <c r="BR15" s="14">
        <v>30624901.881979998</v>
      </c>
      <c r="BS15" s="14">
        <v>2144937.4257899998</v>
      </c>
      <c r="BT15" s="14">
        <v>0</v>
      </c>
      <c r="BU15" s="14">
        <v>0</v>
      </c>
      <c r="BV15" s="14">
        <v>0</v>
      </c>
      <c r="BW15" s="14">
        <v>1709296.2028000001</v>
      </c>
      <c r="BX15" s="14">
        <v>1708075.3737900001</v>
      </c>
      <c r="BY15" s="14">
        <v>6728693.8704900006</v>
      </c>
      <c r="BZ15" s="14">
        <v>3437583.3193200007</v>
      </c>
      <c r="CA15" s="14">
        <v>44267420.1721</v>
      </c>
      <c r="CB15" s="14">
        <v>35965080.591640003</v>
      </c>
      <c r="CC15" s="14">
        <v>53300067.846100003</v>
      </c>
      <c r="CD15" s="14">
        <v>3443647.9001699998</v>
      </c>
      <c r="CE15" s="16">
        <f t="shared" si="0"/>
        <v>287.34870000000001</v>
      </c>
      <c r="CF15" s="16">
        <f t="shared" si="0"/>
        <v>387.6352</v>
      </c>
    </row>
    <row r="16" spans="1:84" ht="15" customHeight="1">
      <c r="A16" s="12">
        <f t="shared" si="1"/>
        <v>7</v>
      </c>
      <c r="B16" s="13">
        <v>45972</v>
      </c>
      <c r="C16" s="14">
        <v>19617949.447749998</v>
      </c>
      <c r="D16" s="14">
        <v>10236001.923519999</v>
      </c>
      <c r="E16" s="14">
        <v>29881772.684610002</v>
      </c>
      <c r="F16" s="14"/>
      <c r="G16" s="14">
        <v>135318491.75569999</v>
      </c>
      <c r="H16" s="14">
        <v>-1.4901161193847656E-8</v>
      </c>
      <c r="I16" s="14">
        <v>0</v>
      </c>
      <c r="J16" s="14">
        <v>0</v>
      </c>
      <c r="K16" s="14">
        <v>34200000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6824001.28235</v>
      </c>
      <c r="T16" s="14">
        <v>6824001.28235</v>
      </c>
      <c r="U16" s="14">
        <v>70666505.804800004</v>
      </c>
      <c r="V16" s="18"/>
      <c r="W16" s="14">
        <v>155175709.36561</v>
      </c>
      <c r="X16" s="14">
        <v>17060003.205869999</v>
      </c>
      <c r="Y16" s="14">
        <v>31159742.540760007</v>
      </c>
      <c r="Z16" s="14">
        <v>4820950.2571230046</v>
      </c>
      <c r="AA16" s="14">
        <v>47648036.084536009</v>
      </c>
      <c r="AB16" s="14">
        <v>4441338.1281820023</v>
      </c>
      <c r="AC16" s="14">
        <v>372018.47884</v>
      </c>
      <c r="AD16" s="14">
        <v>371146.58012</v>
      </c>
      <c r="AE16" s="14">
        <v>2300329.7458679997</v>
      </c>
      <c r="AF16" s="14">
        <v>396624.74762799963</v>
      </c>
      <c r="AG16" s="14">
        <v>6373922.8996400004</v>
      </c>
      <c r="AH16" s="14">
        <v>713178.96424999996</v>
      </c>
      <c r="AI16" s="14">
        <v>0</v>
      </c>
      <c r="AJ16" s="14">
        <v>0</v>
      </c>
      <c r="AK16" s="14">
        <v>0</v>
      </c>
      <c r="AL16" s="14">
        <v>0</v>
      </c>
      <c r="AM16" s="14">
        <v>5.7782399999999994</v>
      </c>
      <c r="AN16" s="14">
        <v>0</v>
      </c>
      <c r="AO16" s="14">
        <v>0</v>
      </c>
      <c r="AP16" s="14">
        <v>0</v>
      </c>
      <c r="AQ16" s="14">
        <v>88748.305249500001</v>
      </c>
      <c r="AR16" s="14">
        <v>0</v>
      </c>
      <c r="AS16" s="14">
        <v>2301.507822</v>
      </c>
      <c r="AT16" s="14">
        <v>2010.2178180000001</v>
      </c>
      <c r="AU16" s="14">
        <v>2309265.5338400002</v>
      </c>
      <c r="AV16" s="14">
        <v>318401.5247200001</v>
      </c>
      <c r="AW16" s="14">
        <v>1576558.4521899999</v>
      </c>
      <c r="AX16" s="14">
        <v>1251730.95872</v>
      </c>
      <c r="AY16" s="14">
        <v>3528121.12989</v>
      </c>
      <c r="AZ16" s="14">
        <v>219019.90232999995</v>
      </c>
      <c r="BA16" s="14">
        <v>0</v>
      </c>
      <c r="BB16" s="14">
        <v>0</v>
      </c>
      <c r="BC16" s="18"/>
      <c r="BD16" s="18"/>
      <c r="BE16" s="14">
        <v>0</v>
      </c>
      <c r="BF16" s="14">
        <v>0</v>
      </c>
      <c r="BG16" s="14">
        <v>95359050.456880003</v>
      </c>
      <c r="BH16" s="14">
        <v>12534401.280889999</v>
      </c>
      <c r="BI16" s="14">
        <v>263269.75286500005</v>
      </c>
      <c r="BJ16" s="14">
        <v>2.2141600000250037</v>
      </c>
      <c r="BK16" s="14">
        <v>1983331.5542999997</v>
      </c>
      <c r="BL16" s="14">
        <v>69050.628124999814</v>
      </c>
      <c r="BM16" s="14">
        <v>98210.054260000004</v>
      </c>
      <c r="BN16" s="14">
        <v>74280.26748000001</v>
      </c>
      <c r="BO16" s="15">
        <v>219339.91459999999</v>
      </c>
      <c r="BP16" s="14">
        <v>0</v>
      </c>
      <c r="BQ16" s="14">
        <v>29757972.71672</v>
      </c>
      <c r="BR16" s="14">
        <v>29757842.399130002</v>
      </c>
      <c r="BS16" s="14">
        <v>2149033.1495400001</v>
      </c>
      <c r="BT16" s="14">
        <v>0</v>
      </c>
      <c r="BU16" s="14">
        <v>0</v>
      </c>
      <c r="BV16" s="14">
        <v>0</v>
      </c>
      <c r="BW16" s="14">
        <v>1894512.77517</v>
      </c>
      <c r="BX16" s="14">
        <v>1893792.08146</v>
      </c>
      <c r="BY16" s="14">
        <v>2000537.19475</v>
      </c>
      <c r="BZ16" s="14">
        <v>370430.07794000005</v>
      </c>
      <c r="CA16" s="14">
        <v>38366207.112209998</v>
      </c>
      <c r="CB16" s="14">
        <v>32165397.668299999</v>
      </c>
      <c r="CC16" s="14">
        <v>56992843.344669998</v>
      </c>
      <c r="CD16" s="14">
        <v>3133600.3202200001</v>
      </c>
      <c r="CE16" s="16">
        <f t="shared" si="0"/>
        <v>272.27229999999997</v>
      </c>
      <c r="CF16" s="16">
        <f t="shared" si="0"/>
        <v>544.42179999999996</v>
      </c>
    </row>
    <row r="17" spans="1:84" ht="15" customHeight="1">
      <c r="A17" s="12">
        <f t="shared" si="1"/>
        <v>8</v>
      </c>
      <c r="B17" s="13">
        <v>45973</v>
      </c>
      <c r="C17" s="14">
        <v>18915383.945539996</v>
      </c>
      <c r="D17" s="14">
        <v>9529543.141909996</v>
      </c>
      <c r="E17" s="14">
        <v>27794706.255229998</v>
      </c>
      <c r="F17" s="14"/>
      <c r="G17" s="14">
        <v>135625104.28935</v>
      </c>
      <c r="H17" s="14">
        <v>0</v>
      </c>
      <c r="I17" s="14">
        <v>0</v>
      </c>
      <c r="J17" s="14">
        <v>0</v>
      </c>
      <c r="K17" s="14">
        <v>35200000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6353028.7612800002</v>
      </c>
      <c r="T17" s="14">
        <v>6353028.7612800002</v>
      </c>
      <c r="U17" s="14">
        <v>70666505.804800004</v>
      </c>
      <c r="V17" s="18"/>
      <c r="W17" s="14">
        <v>153221717.44659001</v>
      </c>
      <c r="X17" s="14">
        <v>15882571.903179999</v>
      </c>
      <c r="Y17" s="14">
        <v>31025732.461874999</v>
      </c>
      <c r="Z17" s="14">
        <v>4796400.9137119977</v>
      </c>
      <c r="AA17" s="14">
        <v>47415329.361552007</v>
      </c>
      <c r="AB17" s="14">
        <v>4343151.1183680035</v>
      </c>
      <c r="AC17" s="14">
        <v>293245.26777999999</v>
      </c>
      <c r="AD17" s="14">
        <v>292375.96548000001</v>
      </c>
      <c r="AE17" s="14">
        <v>2090563.652984</v>
      </c>
      <c r="AF17" s="14">
        <v>396778.90884399996</v>
      </c>
      <c r="AG17" s="14">
        <v>6087590.8263400001</v>
      </c>
      <c r="AH17" s="14">
        <v>720749.11856999982</v>
      </c>
      <c r="AI17" s="14">
        <v>0</v>
      </c>
      <c r="AJ17" s="14">
        <v>0</v>
      </c>
      <c r="AK17" s="14">
        <v>2416.7482799999998</v>
      </c>
      <c r="AL17" s="14">
        <v>0</v>
      </c>
      <c r="AM17" s="14">
        <v>5.7782399999999994</v>
      </c>
      <c r="AN17" s="14">
        <v>0</v>
      </c>
      <c r="AO17" s="14">
        <v>0</v>
      </c>
      <c r="AP17" s="14">
        <v>0</v>
      </c>
      <c r="AQ17" s="14">
        <v>82754.059625499998</v>
      </c>
      <c r="AR17" s="14">
        <v>0</v>
      </c>
      <c r="AS17" s="14">
        <v>2303.0494949999998</v>
      </c>
      <c r="AT17" s="14">
        <v>2011.7594909999998</v>
      </c>
      <c r="AU17" s="14">
        <v>3190237.8280400001</v>
      </c>
      <c r="AV17" s="14">
        <v>847359.00736000016</v>
      </c>
      <c r="AW17" s="14">
        <v>2965457.0169700002</v>
      </c>
      <c r="AX17" s="14">
        <v>2378779.5329200001</v>
      </c>
      <c r="AY17" s="14">
        <v>3406015.8109599999</v>
      </c>
      <c r="AZ17" s="14">
        <v>95566.29542999994</v>
      </c>
      <c r="BA17" s="14">
        <v>0</v>
      </c>
      <c r="BB17" s="14">
        <v>0</v>
      </c>
      <c r="BC17" s="18"/>
      <c r="BD17" s="18"/>
      <c r="BE17" s="14">
        <v>0</v>
      </c>
      <c r="BF17" s="14">
        <v>0</v>
      </c>
      <c r="BG17" s="14">
        <v>96561651.86214</v>
      </c>
      <c r="BH17" s="14">
        <v>13873172.62019</v>
      </c>
      <c r="BI17" s="14">
        <v>268600.53830499999</v>
      </c>
      <c r="BJ17" s="14">
        <v>2.2156900000045425</v>
      </c>
      <c r="BK17" s="14">
        <v>1975425.8113799999</v>
      </c>
      <c r="BL17" s="14">
        <v>69083.313679999905</v>
      </c>
      <c r="BM17" s="14">
        <v>98170.594494999998</v>
      </c>
      <c r="BN17" s="14">
        <v>74240.807715000003</v>
      </c>
      <c r="BO17" s="15">
        <v>206636.62507000001</v>
      </c>
      <c r="BP17" s="14">
        <v>0</v>
      </c>
      <c r="BQ17" s="14">
        <v>30218766.370359994</v>
      </c>
      <c r="BR17" s="14">
        <v>30218636.052769996</v>
      </c>
      <c r="BS17" s="14">
        <v>2546417.6202199999</v>
      </c>
      <c r="BT17" s="14">
        <v>0</v>
      </c>
      <c r="BU17" s="14">
        <v>0</v>
      </c>
      <c r="BV17" s="14">
        <v>0</v>
      </c>
      <c r="BW17" s="14">
        <v>3303918.8453099998</v>
      </c>
      <c r="BX17" s="14">
        <v>3302716.6926999995</v>
      </c>
      <c r="BY17" s="14">
        <v>2750704.8490299997</v>
      </c>
      <c r="BZ17" s="14">
        <v>569457.76120999991</v>
      </c>
      <c r="CA17" s="14">
        <v>41368641.254170001</v>
      </c>
      <c r="CB17" s="14">
        <v>34234136.843769997</v>
      </c>
      <c r="CC17" s="14">
        <v>55193010.607969999</v>
      </c>
      <c r="CD17" s="14">
        <v>3468293.1550500002</v>
      </c>
      <c r="CE17" s="16">
        <f t="shared" si="0"/>
        <v>277.61070000000001</v>
      </c>
      <c r="CF17" s="16">
        <f t="shared" si="0"/>
        <v>457.93630000000002</v>
      </c>
    </row>
    <row r="18" spans="1:84" ht="15" customHeight="1">
      <c r="A18" s="12">
        <f t="shared" si="1"/>
        <v>9</v>
      </c>
      <c r="B18" s="13">
        <v>45974</v>
      </c>
      <c r="C18" s="14">
        <v>18032776.727450002</v>
      </c>
      <c r="D18" s="14">
        <v>8595532.7504200023</v>
      </c>
      <c r="E18" s="14">
        <v>28102719.47194</v>
      </c>
      <c r="F18" s="14"/>
      <c r="G18" s="14">
        <v>136128847.16260999</v>
      </c>
      <c r="H18" s="14">
        <v>0</v>
      </c>
      <c r="I18" s="14">
        <v>0</v>
      </c>
      <c r="J18" s="14">
        <v>0</v>
      </c>
      <c r="K18" s="14">
        <v>37200000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5730355.1669600001</v>
      </c>
      <c r="T18" s="14">
        <v>5730355.1669600001</v>
      </c>
      <c r="U18" s="14">
        <v>70666505.804800004</v>
      </c>
      <c r="V18" s="18"/>
      <c r="W18" s="14">
        <v>154528192.72415</v>
      </c>
      <c r="X18" s="14">
        <v>14325887.917370001</v>
      </c>
      <c r="Y18" s="14">
        <v>30753784.883107003</v>
      </c>
      <c r="Z18" s="14">
        <v>4781839.1577410009</v>
      </c>
      <c r="AA18" s="14">
        <v>48725924.748743996</v>
      </c>
      <c r="AB18" s="14">
        <v>4489352.3433659952</v>
      </c>
      <c r="AC18" s="14">
        <v>376568.95669000002</v>
      </c>
      <c r="AD18" s="14">
        <v>375701.41895000002</v>
      </c>
      <c r="AE18" s="14">
        <v>2043509.3902080001</v>
      </c>
      <c r="AF18" s="14">
        <v>395418.58060800005</v>
      </c>
      <c r="AG18" s="14">
        <v>6168716.6942099994</v>
      </c>
      <c r="AH18" s="14">
        <v>715410.58261999907</v>
      </c>
      <c r="AI18" s="14">
        <v>0</v>
      </c>
      <c r="AJ18" s="14">
        <v>0</v>
      </c>
      <c r="AK18" s="14">
        <v>0</v>
      </c>
      <c r="AL18" s="14">
        <v>0</v>
      </c>
      <c r="AM18" s="14">
        <v>5.7782399999999994</v>
      </c>
      <c r="AN18" s="14">
        <v>0</v>
      </c>
      <c r="AO18" s="14">
        <v>0</v>
      </c>
      <c r="AP18" s="14">
        <v>0</v>
      </c>
      <c r="AQ18" s="14">
        <v>88008.488144000003</v>
      </c>
      <c r="AR18" s="14">
        <v>0</v>
      </c>
      <c r="AS18" s="14">
        <v>33682.769333999997</v>
      </c>
      <c r="AT18" s="14">
        <v>33391.479329999995</v>
      </c>
      <c r="AU18" s="14">
        <v>2303688.2101799999</v>
      </c>
      <c r="AV18" s="14">
        <v>120572.04283000017</v>
      </c>
      <c r="AW18" s="14">
        <v>1238100.4731000001</v>
      </c>
      <c r="AX18" s="14">
        <v>1060714.9612</v>
      </c>
      <c r="AY18" s="14">
        <v>3408731.32186</v>
      </c>
      <c r="AZ18" s="14">
        <v>146691.50393000012</v>
      </c>
      <c r="BA18" s="14">
        <v>0</v>
      </c>
      <c r="BB18" s="14">
        <v>0</v>
      </c>
      <c r="BC18" s="18"/>
      <c r="BD18" s="18"/>
      <c r="BE18" s="14">
        <v>0</v>
      </c>
      <c r="BF18" s="14">
        <v>0</v>
      </c>
      <c r="BG18" s="14">
        <v>95140721.713819996</v>
      </c>
      <c r="BH18" s="14">
        <v>12119092.070590001</v>
      </c>
      <c r="BI18" s="14">
        <v>267586.46105000004</v>
      </c>
      <c r="BJ18" s="14">
        <v>2.2187500000509317</v>
      </c>
      <c r="BK18" s="14">
        <v>1945068.4643249998</v>
      </c>
      <c r="BL18" s="14">
        <v>69206.549589999835</v>
      </c>
      <c r="BM18" s="14">
        <v>23929.786780000002</v>
      </c>
      <c r="BN18" s="14">
        <v>0</v>
      </c>
      <c r="BO18" s="15">
        <v>206922.28034</v>
      </c>
      <c r="BP18" s="14">
        <v>0</v>
      </c>
      <c r="BQ18" s="14">
        <v>31957402.291920003</v>
      </c>
      <c r="BR18" s="14">
        <v>31957271.989330001</v>
      </c>
      <c r="BS18" s="14">
        <v>2010537.04232</v>
      </c>
      <c r="BT18" s="14">
        <v>0</v>
      </c>
      <c r="BU18" s="14">
        <v>0</v>
      </c>
      <c r="BV18" s="14">
        <v>0</v>
      </c>
      <c r="BW18" s="14">
        <v>986292.03060000006</v>
      </c>
      <c r="BX18" s="14">
        <v>986238.60528000002</v>
      </c>
      <c r="BY18" s="14">
        <v>2896732.2446399997</v>
      </c>
      <c r="BZ18" s="14">
        <v>373788.66733999981</v>
      </c>
      <c r="CA18" s="14">
        <v>40294470.601980001</v>
      </c>
      <c r="CB18" s="14">
        <v>33386508.03029</v>
      </c>
      <c r="CC18" s="14">
        <v>54846251.111840002</v>
      </c>
      <c r="CD18" s="14">
        <v>3029773.0176499998</v>
      </c>
      <c r="CE18" s="16">
        <f t="shared" si="0"/>
        <v>281.74799999999999</v>
      </c>
      <c r="CF18" s="16">
        <f t="shared" si="0"/>
        <v>472.83699999999999</v>
      </c>
    </row>
    <row r="19" spans="1:84" ht="15" customHeight="1">
      <c r="A19" s="12">
        <f t="shared" si="1"/>
        <v>10</v>
      </c>
      <c r="B19" s="13">
        <v>45975</v>
      </c>
      <c r="C19" s="14">
        <v>18312098.149069998</v>
      </c>
      <c r="D19" s="14">
        <v>8032583.4680399988</v>
      </c>
      <c r="E19" s="14">
        <v>27902107.714280002</v>
      </c>
      <c r="F19" s="14"/>
      <c r="G19" s="14">
        <v>136185973.31440002</v>
      </c>
      <c r="H19" s="14">
        <v>0</v>
      </c>
      <c r="I19" s="14">
        <v>0</v>
      </c>
      <c r="J19" s="14">
        <v>0</v>
      </c>
      <c r="K19" s="14">
        <v>38700000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5355055.6453600004</v>
      </c>
      <c r="T19" s="14">
        <v>5355055.6453600004</v>
      </c>
      <c r="U19" s="14">
        <v>70666505.804800004</v>
      </c>
      <c r="V19" s="18"/>
      <c r="W19" s="14">
        <v>155788729.01831001</v>
      </c>
      <c r="X19" s="14">
        <v>13387639.113399999</v>
      </c>
      <c r="Y19" s="14">
        <v>30605359.367543999</v>
      </c>
      <c r="Z19" s="14">
        <v>4744083.3712160001</v>
      </c>
      <c r="AA19" s="14">
        <v>48781775.607705995</v>
      </c>
      <c r="AB19" s="14">
        <v>4337298.4631179972</v>
      </c>
      <c r="AC19" s="14">
        <v>294768.25369000004</v>
      </c>
      <c r="AD19" s="14">
        <v>293901.97707000002</v>
      </c>
      <c r="AE19" s="14">
        <v>2552508.1036839997</v>
      </c>
      <c r="AF19" s="14">
        <v>398390.20914399973</v>
      </c>
      <c r="AG19" s="14">
        <v>6115771.5506500006</v>
      </c>
      <c r="AH19" s="14">
        <v>699448.98257000034</v>
      </c>
      <c r="AI19" s="14">
        <v>0</v>
      </c>
      <c r="AJ19" s="14">
        <v>0</v>
      </c>
      <c r="AK19" s="14">
        <v>0</v>
      </c>
      <c r="AL19" s="14">
        <v>0</v>
      </c>
      <c r="AM19" s="14">
        <v>5.7782399999999994</v>
      </c>
      <c r="AN19" s="14">
        <v>0</v>
      </c>
      <c r="AO19" s="14">
        <v>0</v>
      </c>
      <c r="AP19" s="14">
        <v>0</v>
      </c>
      <c r="AQ19" s="14">
        <v>91113.966457499992</v>
      </c>
      <c r="AR19" s="14">
        <v>0</v>
      </c>
      <c r="AS19" s="14">
        <v>33702.379634999998</v>
      </c>
      <c r="AT19" s="14">
        <v>33411.089630999995</v>
      </c>
      <c r="AU19" s="14">
        <v>2320535.7250499995</v>
      </c>
      <c r="AV19" s="14">
        <v>215756.92520999955</v>
      </c>
      <c r="AW19" s="14">
        <v>432661.37434999994</v>
      </c>
      <c r="AX19" s="14">
        <v>431319.61101999995</v>
      </c>
      <c r="AY19" s="14">
        <v>3457230.9488400002</v>
      </c>
      <c r="AZ19" s="14">
        <v>106348.24844000023</v>
      </c>
      <c r="BA19" s="14">
        <v>0</v>
      </c>
      <c r="BB19" s="14">
        <v>0</v>
      </c>
      <c r="BC19" s="18"/>
      <c r="BD19" s="18"/>
      <c r="BE19" s="14">
        <v>0</v>
      </c>
      <c r="BF19" s="14">
        <v>0</v>
      </c>
      <c r="BG19" s="14">
        <v>94685433.055849999</v>
      </c>
      <c r="BH19" s="14">
        <v>11259958.877420001</v>
      </c>
      <c r="BI19" s="14">
        <v>267395.35214999999</v>
      </c>
      <c r="BJ19" s="14">
        <v>0.17139999999199063</v>
      </c>
      <c r="BK19" s="14">
        <v>1773412.860045</v>
      </c>
      <c r="BL19" s="14">
        <v>69278.439204999944</v>
      </c>
      <c r="BM19" s="14">
        <v>23929.786780000002</v>
      </c>
      <c r="BN19" s="14">
        <v>0</v>
      </c>
      <c r="BO19" s="15">
        <v>207039.49750999999</v>
      </c>
      <c r="BP19" s="14">
        <v>0</v>
      </c>
      <c r="BQ19" s="14">
        <v>32537644.003759995</v>
      </c>
      <c r="BR19" s="14">
        <v>32537514.025269996</v>
      </c>
      <c r="BS19" s="14">
        <v>2010603.6580699999</v>
      </c>
      <c r="BT19" s="14">
        <v>0</v>
      </c>
      <c r="BU19" s="14">
        <v>0</v>
      </c>
      <c r="BV19" s="14">
        <v>0</v>
      </c>
      <c r="BW19" s="14">
        <v>307177.87458</v>
      </c>
      <c r="BX19" s="14">
        <v>307164.37751999998</v>
      </c>
      <c r="BY19" s="14">
        <v>1821062.2050600001</v>
      </c>
      <c r="BZ19" s="14">
        <v>346373.41613000003</v>
      </c>
      <c r="CA19" s="14">
        <v>38948265.237960003</v>
      </c>
      <c r="CB19" s="14">
        <v>33260330.429529998</v>
      </c>
      <c r="CC19" s="14">
        <v>55737167.817890003</v>
      </c>
      <c r="CD19" s="14">
        <v>2814989.71936</v>
      </c>
      <c r="CE19" s="16">
        <f t="shared" si="0"/>
        <v>279.50599999999997</v>
      </c>
      <c r="CF19" s="16">
        <f t="shared" si="0"/>
        <v>475.58390000000003</v>
      </c>
    </row>
    <row r="20" spans="1:84" ht="15" customHeight="1">
      <c r="A20" s="12">
        <f t="shared" si="1"/>
        <v>11</v>
      </c>
      <c r="B20" s="13">
        <v>45976</v>
      </c>
      <c r="C20" s="14">
        <v>16671454.78812</v>
      </c>
      <c r="D20" s="14">
        <v>7301969.5970900003</v>
      </c>
      <c r="E20" s="14">
        <v>33265984.260340001</v>
      </c>
      <c r="F20" s="14"/>
      <c r="G20" s="14">
        <v>136256380.26916999</v>
      </c>
      <c r="H20" s="14">
        <v>0</v>
      </c>
      <c r="I20" s="14">
        <v>0</v>
      </c>
      <c r="J20" s="14">
        <v>0</v>
      </c>
      <c r="K20" s="14">
        <v>37300000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4867979.7313800007</v>
      </c>
      <c r="T20" s="14">
        <v>4867979.7313800007</v>
      </c>
      <c r="U20" s="14">
        <v>70666505.804800004</v>
      </c>
      <c r="V20" s="18"/>
      <c r="W20" s="14">
        <v>157695293.24421999</v>
      </c>
      <c r="X20" s="14">
        <v>12169949.32848</v>
      </c>
      <c r="Y20" s="14">
        <v>30912246.466634005</v>
      </c>
      <c r="Z20" s="14">
        <v>4735013.7385570025</v>
      </c>
      <c r="AA20" s="14">
        <v>48523419.873550005</v>
      </c>
      <c r="AB20" s="14">
        <v>4184897.1483360012</v>
      </c>
      <c r="AC20" s="14">
        <v>518113.22136000008</v>
      </c>
      <c r="AD20" s="14">
        <v>517248.69003000006</v>
      </c>
      <c r="AE20" s="14">
        <v>2146167.2853339999</v>
      </c>
      <c r="AF20" s="14">
        <v>411708.19894399983</v>
      </c>
      <c r="AG20" s="14">
        <v>5674408.3959999997</v>
      </c>
      <c r="AH20" s="14">
        <v>694542.59487999976</v>
      </c>
      <c r="AI20" s="14">
        <v>0</v>
      </c>
      <c r="AJ20" s="14">
        <v>0</v>
      </c>
      <c r="AK20" s="14">
        <v>0</v>
      </c>
      <c r="AL20" s="14">
        <v>0</v>
      </c>
      <c r="AM20" s="14">
        <v>5.7782399999999994</v>
      </c>
      <c r="AN20" s="14">
        <v>0</v>
      </c>
      <c r="AO20" s="14">
        <v>0</v>
      </c>
      <c r="AP20" s="14">
        <v>0</v>
      </c>
      <c r="AQ20" s="14">
        <v>87700.551331499999</v>
      </c>
      <c r="AR20" s="14">
        <v>0</v>
      </c>
      <c r="AS20" s="14">
        <v>33731.557155000002</v>
      </c>
      <c r="AT20" s="14">
        <v>33440.267151</v>
      </c>
      <c r="AU20" s="14">
        <v>2969452.1572499997</v>
      </c>
      <c r="AV20" s="14">
        <v>393690.33698999975</v>
      </c>
      <c r="AW20" s="14">
        <v>52637.691309999995</v>
      </c>
      <c r="AX20" s="14">
        <v>52407.998699999996</v>
      </c>
      <c r="AY20" s="14">
        <v>5627192.2249400001</v>
      </c>
      <c r="AZ20" s="14">
        <v>117323.49672000017</v>
      </c>
      <c r="BA20" s="14">
        <v>0</v>
      </c>
      <c r="BB20" s="14">
        <v>0</v>
      </c>
      <c r="BC20" s="18"/>
      <c r="BD20" s="18"/>
      <c r="BE20" s="14">
        <v>0</v>
      </c>
      <c r="BF20" s="14">
        <v>0</v>
      </c>
      <c r="BG20" s="14">
        <v>96545075.203099996</v>
      </c>
      <c r="BH20" s="14">
        <v>11140272.470310001</v>
      </c>
      <c r="BI20" s="14">
        <v>265459.68230000004</v>
      </c>
      <c r="BJ20" s="14">
        <v>0.17169000003195833</v>
      </c>
      <c r="BK20" s="14">
        <v>1757196.2647799999</v>
      </c>
      <c r="BL20" s="14">
        <v>69527.281319999835</v>
      </c>
      <c r="BM20" s="14">
        <v>19917.013210000001</v>
      </c>
      <c r="BN20" s="14">
        <v>0</v>
      </c>
      <c r="BO20" s="15">
        <v>207169.51991</v>
      </c>
      <c r="BP20" s="14">
        <v>0</v>
      </c>
      <c r="BQ20" s="14">
        <v>31182159.692990001</v>
      </c>
      <c r="BR20" s="14">
        <v>30782030.023760002</v>
      </c>
      <c r="BS20" s="14">
        <v>2010803.50532</v>
      </c>
      <c r="BT20" s="14">
        <v>0</v>
      </c>
      <c r="BU20" s="14">
        <v>0</v>
      </c>
      <c r="BV20" s="14">
        <v>0</v>
      </c>
      <c r="BW20" s="14">
        <v>52427.540489999999</v>
      </c>
      <c r="BX20" s="14">
        <v>52304.489000000001</v>
      </c>
      <c r="BY20" s="14">
        <v>5173805.3806999996</v>
      </c>
      <c r="BZ20" s="14">
        <v>3373629.6325799995</v>
      </c>
      <c r="CA20" s="14">
        <v>40668938.599699996</v>
      </c>
      <c r="CB20" s="14">
        <v>34277491.598350003</v>
      </c>
      <c r="CC20" s="14">
        <v>55876136.603399999</v>
      </c>
      <c r="CD20" s="14">
        <v>2785068.1175799998</v>
      </c>
      <c r="CE20" s="16">
        <f t="shared" si="0"/>
        <v>282.22300000000001</v>
      </c>
      <c r="CF20" s="16">
        <f t="shared" si="0"/>
        <v>436.97129999999999</v>
      </c>
    </row>
    <row r="21" spans="1:84" ht="15" customHeight="1">
      <c r="A21" s="12">
        <f t="shared" si="1"/>
        <v>12</v>
      </c>
      <c r="B21" s="13">
        <v>45979</v>
      </c>
      <c r="C21" s="14">
        <v>15414628.74982</v>
      </c>
      <c r="D21" s="14">
        <v>5296953.4144899994</v>
      </c>
      <c r="E21" s="14">
        <v>23477521.327849999</v>
      </c>
      <c r="F21" s="14"/>
      <c r="G21" s="14">
        <v>136540940.63845</v>
      </c>
      <c r="H21" s="14">
        <v>0</v>
      </c>
      <c r="I21" s="14">
        <v>0</v>
      </c>
      <c r="J21" s="14">
        <v>0</v>
      </c>
      <c r="K21" s="14">
        <v>44300000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3531302.2763099996</v>
      </c>
      <c r="T21" s="14">
        <v>3531302.2763099996</v>
      </c>
      <c r="U21" s="14">
        <v>70666505.804800004</v>
      </c>
      <c r="V21" s="18"/>
      <c r="W21" s="14">
        <v>152597887.18765</v>
      </c>
      <c r="X21" s="14">
        <v>8828255.6908199992</v>
      </c>
      <c r="Y21" s="14">
        <v>30269559.359926008</v>
      </c>
      <c r="Z21" s="14">
        <v>4836923.6871090047</v>
      </c>
      <c r="AA21" s="14">
        <v>50381455.994518012</v>
      </c>
      <c r="AB21" s="14">
        <v>5382417.4207060076</v>
      </c>
      <c r="AC21" s="14">
        <v>278131.11714000005</v>
      </c>
      <c r="AD21" s="14">
        <v>277269.67784000002</v>
      </c>
      <c r="AE21" s="14">
        <v>1938738.577816</v>
      </c>
      <c r="AF21" s="14">
        <v>400298.46635599993</v>
      </c>
      <c r="AG21" s="14">
        <v>6751346.0668099998</v>
      </c>
      <c r="AH21" s="14">
        <v>697840.96702999971</v>
      </c>
      <c r="AI21" s="14">
        <v>0</v>
      </c>
      <c r="AJ21" s="14">
        <v>0</v>
      </c>
      <c r="AK21" s="14">
        <v>0</v>
      </c>
      <c r="AL21" s="14">
        <v>0</v>
      </c>
      <c r="AM21" s="14">
        <v>5.7782399999999994</v>
      </c>
      <c r="AN21" s="14">
        <v>0</v>
      </c>
      <c r="AO21" s="14">
        <v>0</v>
      </c>
      <c r="AP21" s="14">
        <v>0</v>
      </c>
      <c r="AQ21" s="14">
        <v>130926.53251</v>
      </c>
      <c r="AR21" s="14">
        <v>0</v>
      </c>
      <c r="AS21" s="14">
        <v>80740.787543999992</v>
      </c>
      <c r="AT21" s="14">
        <v>80449.497539999997</v>
      </c>
      <c r="AU21" s="14">
        <v>2199015.5540900002</v>
      </c>
      <c r="AV21" s="14">
        <v>351788.85604000022</v>
      </c>
      <c r="AW21" s="14">
        <v>3386964.4174799998</v>
      </c>
      <c r="AX21" s="14">
        <v>1466446.9428199998</v>
      </c>
      <c r="AY21" s="14">
        <v>3434121.3638600004</v>
      </c>
      <c r="AZ21" s="14">
        <v>132524.41974000027</v>
      </c>
      <c r="BA21" s="14">
        <v>0</v>
      </c>
      <c r="BB21" s="14">
        <v>0</v>
      </c>
      <c r="BC21" s="18"/>
      <c r="BD21" s="18"/>
      <c r="BE21" s="14">
        <v>0</v>
      </c>
      <c r="BF21" s="14">
        <v>0</v>
      </c>
      <c r="BG21" s="14">
        <v>98851005.549930006</v>
      </c>
      <c r="BH21" s="14">
        <v>13625959.93519</v>
      </c>
      <c r="BI21" s="14">
        <v>262912.71505499998</v>
      </c>
      <c r="BJ21" s="14">
        <v>0.17168999998830259</v>
      </c>
      <c r="BK21" s="14">
        <v>1547372.2272649999</v>
      </c>
      <c r="BL21" s="14">
        <v>69154.608844999922</v>
      </c>
      <c r="BM21" s="14">
        <v>19917.013210000001</v>
      </c>
      <c r="BN21" s="14">
        <v>0</v>
      </c>
      <c r="BO21" s="15">
        <v>207062.15293000001</v>
      </c>
      <c r="BP21" s="14">
        <v>0</v>
      </c>
      <c r="BQ21" s="14">
        <v>30192221.460200001</v>
      </c>
      <c r="BR21" s="14">
        <v>30192091.805970002</v>
      </c>
      <c r="BS21" s="14">
        <v>2010870.1210700001</v>
      </c>
      <c r="BT21" s="14">
        <v>0</v>
      </c>
      <c r="BU21" s="14">
        <v>0</v>
      </c>
      <c r="BV21" s="14">
        <v>0</v>
      </c>
      <c r="BW21" s="14">
        <v>3783114.5528000002</v>
      </c>
      <c r="BX21" s="14">
        <v>3772705.20677</v>
      </c>
      <c r="BY21" s="14">
        <v>6419065.0668499991</v>
      </c>
      <c r="BZ21" s="14">
        <v>4715135.6823699996</v>
      </c>
      <c r="CA21" s="14">
        <v>44442535.309380002</v>
      </c>
      <c r="CB21" s="14">
        <v>38749087.475649998</v>
      </c>
      <c r="CC21" s="14">
        <v>54408470.240549996</v>
      </c>
      <c r="CD21" s="14">
        <v>3406489.9838</v>
      </c>
      <c r="CE21" s="16">
        <f t="shared" si="0"/>
        <v>280.46719999999999</v>
      </c>
      <c r="CF21" s="16">
        <f t="shared" si="0"/>
        <v>259.15989999999999</v>
      </c>
    </row>
    <row r="22" spans="1:84" ht="15" customHeight="1">
      <c r="A22" s="12">
        <f t="shared" si="1"/>
        <v>13</v>
      </c>
      <c r="B22" s="13">
        <v>45980</v>
      </c>
      <c r="C22" s="14">
        <v>17511506.65219</v>
      </c>
      <c r="D22" s="14">
        <v>7292394.7799600009</v>
      </c>
      <c r="E22" s="14">
        <v>22929514.67278</v>
      </c>
      <c r="F22" s="14"/>
      <c r="G22" s="14">
        <v>137061357.62800002</v>
      </c>
      <c r="H22" s="14">
        <v>0</v>
      </c>
      <c r="I22" s="14">
        <v>0</v>
      </c>
      <c r="J22" s="14">
        <v>0</v>
      </c>
      <c r="K22" s="14">
        <v>38800000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4861596.5199699998</v>
      </c>
      <c r="T22" s="14">
        <v>4861596.5199699998</v>
      </c>
      <c r="U22" s="14">
        <v>70666505.804800004</v>
      </c>
      <c r="V22" s="18"/>
      <c r="W22" s="14">
        <v>150497469.66813999</v>
      </c>
      <c r="X22" s="14">
        <v>12153991.299930001</v>
      </c>
      <c r="Y22" s="14">
        <v>29864021.176874004</v>
      </c>
      <c r="Z22" s="14">
        <v>4786128.4751580022</v>
      </c>
      <c r="AA22" s="14">
        <v>49649286.566160008</v>
      </c>
      <c r="AB22" s="14">
        <v>5492622.7925300049</v>
      </c>
      <c r="AC22" s="14">
        <v>316982.17998999998</v>
      </c>
      <c r="AD22" s="14">
        <v>316124.43560999999</v>
      </c>
      <c r="AE22" s="14">
        <v>1923413.0531039999</v>
      </c>
      <c r="AF22" s="14">
        <v>399981.39444399998</v>
      </c>
      <c r="AG22" s="14">
        <v>5450787.9130100003</v>
      </c>
      <c r="AH22" s="14">
        <v>656794.50538999995</v>
      </c>
      <c r="AI22" s="14">
        <v>0</v>
      </c>
      <c r="AJ22" s="14">
        <v>0</v>
      </c>
      <c r="AK22" s="14">
        <v>0</v>
      </c>
      <c r="AL22" s="14">
        <v>0</v>
      </c>
      <c r="AM22" s="14">
        <v>5.7782399999999994</v>
      </c>
      <c r="AN22" s="14">
        <v>0</v>
      </c>
      <c r="AO22" s="14">
        <v>0</v>
      </c>
      <c r="AP22" s="14">
        <v>0</v>
      </c>
      <c r="AQ22" s="14">
        <v>131183.41409149999</v>
      </c>
      <c r="AR22" s="14">
        <v>0</v>
      </c>
      <c r="AS22" s="14">
        <v>112481.339526</v>
      </c>
      <c r="AT22" s="14">
        <v>112040.049522</v>
      </c>
      <c r="AU22" s="14">
        <v>2012355.38249</v>
      </c>
      <c r="AV22" s="14">
        <v>123989.75670000003</v>
      </c>
      <c r="AW22" s="14">
        <v>2237399.7206000001</v>
      </c>
      <c r="AX22" s="14">
        <v>2033879.5276300001</v>
      </c>
      <c r="AY22" s="14">
        <v>3655939.8085099999</v>
      </c>
      <c r="AZ22" s="14">
        <v>299784.14305000007</v>
      </c>
      <c r="BA22" s="14">
        <v>0</v>
      </c>
      <c r="BB22" s="14">
        <v>0</v>
      </c>
      <c r="BC22" s="18"/>
      <c r="BD22" s="18"/>
      <c r="BE22" s="14">
        <v>0</v>
      </c>
      <c r="BF22" s="14">
        <v>0</v>
      </c>
      <c r="BG22" s="14">
        <v>95353856.332599998</v>
      </c>
      <c r="BH22" s="14">
        <v>14221345.08003</v>
      </c>
      <c r="BI22" s="14">
        <v>256843.55587000001</v>
      </c>
      <c r="BJ22" s="14">
        <v>14.271120000012161</v>
      </c>
      <c r="BK22" s="14">
        <v>1528163.160315</v>
      </c>
      <c r="BL22" s="14">
        <v>68918.662834999966</v>
      </c>
      <c r="BM22" s="14">
        <v>19917.013210000001</v>
      </c>
      <c r="BN22" s="14">
        <v>0</v>
      </c>
      <c r="BO22" s="15">
        <v>207183.80267999999</v>
      </c>
      <c r="BP22" s="14">
        <v>0</v>
      </c>
      <c r="BQ22" s="14">
        <v>28389488.999510001</v>
      </c>
      <c r="BR22" s="14">
        <v>28389359.36028</v>
      </c>
      <c r="BS22" s="14">
        <v>1605894.2815700001</v>
      </c>
      <c r="BT22" s="14">
        <v>0</v>
      </c>
      <c r="BU22" s="14">
        <v>0</v>
      </c>
      <c r="BV22" s="14">
        <v>0</v>
      </c>
      <c r="BW22" s="14">
        <v>2550120.8105500001</v>
      </c>
      <c r="BX22" s="14">
        <v>2549301.0700599998</v>
      </c>
      <c r="BY22" s="14">
        <v>6819841.7695599999</v>
      </c>
      <c r="BZ22" s="14">
        <v>5115118.36613</v>
      </c>
      <c r="CA22" s="14">
        <v>41377453.393270001</v>
      </c>
      <c r="CB22" s="14">
        <v>36122711.73043</v>
      </c>
      <c r="CC22" s="14">
        <v>53976402.939329997</v>
      </c>
      <c r="CD22" s="14">
        <v>3555336.2700100001</v>
      </c>
      <c r="CE22" s="16">
        <f t="shared" si="0"/>
        <v>278.82089999999999</v>
      </c>
      <c r="CF22" s="16">
        <f t="shared" si="0"/>
        <v>341.85210000000001</v>
      </c>
    </row>
    <row r="23" spans="1:84" ht="15" customHeight="1">
      <c r="A23" s="12">
        <f t="shared" si="1"/>
        <v>14</v>
      </c>
      <c r="B23" s="13">
        <v>45981</v>
      </c>
      <c r="C23" s="14">
        <v>16798181.000729997</v>
      </c>
      <c r="D23" s="14">
        <v>6685904.523699997</v>
      </c>
      <c r="E23" s="14">
        <v>22977996.49089</v>
      </c>
      <c r="F23" s="14"/>
      <c r="G23" s="14">
        <v>138826420.57167</v>
      </c>
      <c r="H23" s="14">
        <v>0</v>
      </c>
      <c r="I23" s="14">
        <v>0</v>
      </c>
      <c r="J23" s="14">
        <v>0</v>
      </c>
      <c r="K23" s="14">
        <v>36300000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4457269.6824699994</v>
      </c>
      <c r="T23" s="14">
        <v>4457269.6824699994</v>
      </c>
      <c r="U23" s="14">
        <v>70666505.804800004</v>
      </c>
      <c r="V23" s="18"/>
      <c r="W23" s="14">
        <v>148693361.94095999</v>
      </c>
      <c r="X23" s="14">
        <v>11143174.20617</v>
      </c>
      <c r="Y23" s="14">
        <v>29662973.700524002</v>
      </c>
      <c r="Z23" s="14">
        <v>4747291.295057999</v>
      </c>
      <c r="AA23" s="14">
        <v>49283858.418463998</v>
      </c>
      <c r="AB23" s="14">
        <v>5239876.8970779926</v>
      </c>
      <c r="AC23" s="14">
        <v>214883.74431000001</v>
      </c>
      <c r="AD23" s="14">
        <v>214028.82014</v>
      </c>
      <c r="AE23" s="14">
        <v>2069986.748196</v>
      </c>
      <c r="AF23" s="14">
        <v>397201.63469600002</v>
      </c>
      <c r="AG23" s="14">
        <v>5646295.4463600004</v>
      </c>
      <c r="AH23" s="14">
        <v>664384.24569000024</v>
      </c>
      <c r="AI23" s="14">
        <v>0</v>
      </c>
      <c r="AJ23" s="14">
        <v>0</v>
      </c>
      <c r="AK23" s="14">
        <v>0</v>
      </c>
      <c r="AL23" s="14">
        <v>0</v>
      </c>
      <c r="AM23" s="14">
        <v>5.7782399999999994</v>
      </c>
      <c r="AN23" s="14">
        <v>0</v>
      </c>
      <c r="AO23" s="14">
        <v>0</v>
      </c>
      <c r="AP23" s="14">
        <v>0</v>
      </c>
      <c r="AQ23" s="14">
        <v>126754.90335500002</v>
      </c>
      <c r="AR23" s="14">
        <v>0</v>
      </c>
      <c r="AS23" s="14">
        <v>144114.208767</v>
      </c>
      <c r="AT23" s="14">
        <v>143672.91876299999</v>
      </c>
      <c r="AU23" s="14">
        <v>2168949.1342800003</v>
      </c>
      <c r="AV23" s="14">
        <v>214905.77483000024</v>
      </c>
      <c r="AW23" s="14">
        <v>1900529.8673399999</v>
      </c>
      <c r="AX23" s="14">
        <v>1898375.9127799999</v>
      </c>
      <c r="AY23" s="14">
        <v>2637005.7145400001</v>
      </c>
      <c r="AZ23" s="14">
        <v>792338.10266000009</v>
      </c>
      <c r="BA23" s="14">
        <v>0</v>
      </c>
      <c r="BB23" s="14">
        <v>0</v>
      </c>
      <c r="BC23" s="18"/>
      <c r="BD23" s="18"/>
      <c r="BE23" s="14">
        <v>0</v>
      </c>
      <c r="BF23" s="14">
        <v>0</v>
      </c>
      <c r="BG23" s="14">
        <v>93855357.664379999</v>
      </c>
      <c r="BH23" s="14">
        <v>14312075.60169</v>
      </c>
      <c r="BI23" s="14">
        <v>256993.28907</v>
      </c>
      <c r="BJ23" s="14">
        <v>0.17170000000623986</v>
      </c>
      <c r="BK23" s="14">
        <v>1528848.232385</v>
      </c>
      <c r="BL23" s="14">
        <v>61195.32607499999</v>
      </c>
      <c r="BM23" s="14">
        <v>19917.013210000001</v>
      </c>
      <c r="BN23" s="14">
        <v>0</v>
      </c>
      <c r="BO23" s="15">
        <v>207308.89999000001</v>
      </c>
      <c r="BP23" s="14">
        <v>0</v>
      </c>
      <c r="BQ23" s="14">
        <v>28129672.181430001</v>
      </c>
      <c r="BR23" s="14">
        <v>28129540.5572</v>
      </c>
      <c r="BS23" s="14">
        <v>1316874.2125300001</v>
      </c>
      <c r="BT23" s="14">
        <v>39819.912560000084</v>
      </c>
      <c r="BU23" s="14">
        <v>0</v>
      </c>
      <c r="BV23" s="14">
        <v>0</v>
      </c>
      <c r="BW23" s="14">
        <v>1741366.7419700001</v>
      </c>
      <c r="BX23" s="14">
        <v>1740090.29847</v>
      </c>
      <c r="BY23" s="14">
        <v>6509020.2239500005</v>
      </c>
      <c r="BZ23" s="14">
        <v>4750459.96117</v>
      </c>
      <c r="CA23" s="14">
        <v>39710000.794540003</v>
      </c>
      <c r="CB23" s="14">
        <v>34721106.227179997</v>
      </c>
      <c r="CC23" s="14">
        <v>54145356.869840004</v>
      </c>
      <c r="CD23" s="14">
        <v>3578018.9004199998</v>
      </c>
      <c r="CE23" s="16">
        <f t="shared" si="0"/>
        <v>274.6189</v>
      </c>
      <c r="CF23" s="16">
        <f t="shared" si="0"/>
        <v>311.43419999999998</v>
      </c>
    </row>
    <row r="24" spans="1:84" ht="15" customHeight="1">
      <c r="A24" s="12">
        <f t="shared" si="1"/>
        <v>15</v>
      </c>
      <c r="B24" s="13">
        <v>45982</v>
      </c>
      <c r="C24" s="14">
        <v>19097323.617349997</v>
      </c>
      <c r="D24" s="14">
        <v>9305063.0929199979</v>
      </c>
      <c r="E24" s="14">
        <v>28715673.092939999</v>
      </c>
      <c r="F24" s="14"/>
      <c r="G24" s="14">
        <v>138771737.15081</v>
      </c>
      <c r="H24" s="14">
        <v>0</v>
      </c>
      <c r="I24" s="14">
        <v>0</v>
      </c>
      <c r="J24" s="14">
        <v>0</v>
      </c>
      <c r="K24" s="14">
        <v>31800000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6203375.3952800008</v>
      </c>
      <c r="T24" s="14">
        <v>6203375.3952800008</v>
      </c>
      <c r="U24" s="14">
        <v>70666505.804800004</v>
      </c>
      <c r="V24" s="18"/>
      <c r="W24" s="14">
        <v>153921603.45157999</v>
      </c>
      <c r="X24" s="14">
        <v>15508438.4882</v>
      </c>
      <c r="Y24" s="14">
        <v>30009592.246462997</v>
      </c>
      <c r="Z24" s="14">
        <v>4820840.3217879981</v>
      </c>
      <c r="AA24" s="14">
        <v>48903697.242109999</v>
      </c>
      <c r="AB24" s="14">
        <v>5274121.7232100004</v>
      </c>
      <c r="AC24" s="14">
        <v>239555.18098</v>
      </c>
      <c r="AD24" s="14">
        <v>238701.64593</v>
      </c>
      <c r="AE24" s="14">
        <v>2023806.967494</v>
      </c>
      <c r="AF24" s="14">
        <v>396881.00318400003</v>
      </c>
      <c r="AG24" s="14">
        <v>5773809.0854899995</v>
      </c>
      <c r="AH24" s="14">
        <v>658194.08582999988</v>
      </c>
      <c r="AI24" s="14">
        <v>0</v>
      </c>
      <c r="AJ24" s="14">
        <v>0</v>
      </c>
      <c r="AK24" s="14">
        <v>0</v>
      </c>
      <c r="AL24" s="14">
        <v>0</v>
      </c>
      <c r="AM24" s="14">
        <v>5.7782399999999994</v>
      </c>
      <c r="AN24" s="14">
        <v>0</v>
      </c>
      <c r="AO24" s="14">
        <v>0</v>
      </c>
      <c r="AP24" s="14">
        <v>0</v>
      </c>
      <c r="AQ24" s="14">
        <v>94145.449716000003</v>
      </c>
      <c r="AR24" s="14">
        <v>0</v>
      </c>
      <c r="AS24" s="14">
        <v>163050.42414000002</v>
      </c>
      <c r="AT24" s="14">
        <v>162609.13413600001</v>
      </c>
      <c r="AU24" s="14">
        <v>2188501.7323799999</v>
      </c>
      <c r="AV24" s="14">
        <v>163531.24136999995</v>
      </c>
      <c r="AW24" s="14">
        <v>2055649.2443600001</v>
      </c>
      <c r="AX24" s="14">
        <v>1908551.9745500002</v>
      </c>
      <c r="AY24" s="14">
        <v>1927691.2699599999</v>
      </c>
      <c r="AZ24" s="14">
        <v>115909.68858999992</v>
      </c>
      <c r="BA24" s="14">
        <v>0</v>
      </c>
      <c r="BB24" s="14">
        <v>0</v>
      </c>
      <c r="BC24" s="18"/>
      <c r="BD24" s="18"/>
      <c r="BE24" s="14">
        <v>0</v>
      </c>
      <c r="BF24" s="14">
        <v>0</v>
      </c>
      <c r="BG24" s="14">
        <v>93379504.621329993</v>
      </c>
      <c r="BH24" s="14">
        <v>13739340.81858</v>
      </c>
      <c r="BI24" s="14">
        <v>250133.50785500003</v>
      </c>
      <c r="BJ24" s="14">
        <v>0.14241000002220972</v>
      </c>
      <c r="BK24" s="14">
        <v>1652861.0132249999</v>
      </c>
      <c r="BL24" s="14">
        <v>53425.013234999846</v>
      </c>
      <c r="BM24" s="14">
        <v>19917.013210000001</v>
      </c>
      <c r="BN24" s="14">
        <v>0</v>
      </c>
      <c r="BO24" s="15">
        <v>207320.72021</v>
      </c>
      <c r="BP24" s="14">
        <v>0</v>
      </c>
      <c r="BQ24" s="14">
        <v>26054981.76314</v>
      </c>
      <c r="BR24" s="14">
        <v>26054850.995760001</v>
      </c>
      <c r="BS24" s="14">
        <v>1316880.0340800001</v>
      </c>
      <c r="BT24" s="14">
        <v>39825.734110000078</v>
      </c>
      <c r="BU24" s="14">
        <v>0</v>
      </c>
      <c r="BV24" s="14">
        <v>0</v>
      </c>
      <c r="BW24" s="14">
        <v>2053373.8501599999</v>
      </c>
      <c r="BX24" s="14">
        <v>2050180.8128499999</v>
      </c>
      <c r="BY24" s="14">
        <v>3490526.1960199997</v>
      </c>
      <c r="BZ24" s="14">
        <v>1685548.6424299998</v>
      </c>
      <c r="CA24" s="14">
        <v>35045994.097900003</v>
      </c>
      <c r="CB24" s="14">
        <v>29883831.340799998</v>
      </c>
      <c r="CC24" s="14">
        <v>58333510.523429997</v>
      </c>
      <c r="CD24" s="14">
        <v>3434835.2046500002</v>
      </c>
      <c r="CE24" s="16">
        <f t="shared" si="0"/>
        <v>263.8648</v>
      </c>
      <c r="CF24" s="16">
        <f t="shared" si="0"/>
        <v>451.50459999999998</v>
      </c>
    </row>
    <row r="25" spans="1:84" ht="15" customHeight="1">
      <c r="A25" s="12">
        <f t="shared" si="1"/>
        <v>16</v>
      </c>
      <c r="B25" s="13">
        <v>45983</v>
      </c>
      <c r="C25" s="14">
        <v>18803292.428299997</v>
      </c>
      <c r="D25" s="14">
        <v>8918876.6421699971</v>
      </c>
      <c r="E25" s="14">
        <v>31001619.357719999</v>
      </c>
      <c r="F25" s="14"/>
      <c r="G25" s="14">
        <v>138833757.60618001</v>
      </c>
      <c r="H25" s="14">
        <v>0</v>
      </c>
      <c r="I25" s="14">
        <v>0</v>
      </c>
      <c r="J25" s="14">
        <v>0</v>
      </c>
      <c r="K25" s="14">
        <v>32300000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5945917.7614500001</v>
      </c>
      <c r="T25" s="14">
        <v>5945917.7614500001</v>
      </c>
      <c r="U25" s="14">
        <v>70666505.804800004</v>
      </c>
      <c r="V25" s="18"/>
      <c r="W25" s="14">
        <v>156218081.34885001</v>
      </c>
      <c r="X25" s="14">
        <v>14864794.403620001</v>
      </c>
      <c r="Y25" s="14">
        <v>30476880.122962005</v>
      </c>
      <c r="Z25" s="14">
        <v>4801594.7606180049</v>
      </c>
      <c r="AA25" s="14">
        <v>47913173.071446009</v>
      </c>
      <c r="AB25" s="14">
        <v>5257078.4077320062</v>
      </c>
      <c r="AC25" s="14">
        <v>578613.57065000001</v>
      </c>
      <c r="AD25" s="14">
        <v>577751.80608999997</v>
      </c>
      <c r="AE25" s="14">
        <v>2111093.2113859998</v>
      </c>
      <c r="AF25" s="14">
        <v>395173.63713599974</v>
      </c>
      <c r="AG25" s="14">
        <v>5571622.2352799997</v>
      </c>
      <c r="AH25" s="14">
        <v>663448.45877000014</v>
      </c>
      <c r="AI25" s="14">
        <v>0</v>
      </c>
      <c r="AJ25" s="14">
        <v>0</v>
      </c>
      <c r="AK25" s="14">
        <v>0</v>
      </c>
      <c r="AL25" s="14">
        <v>0</v>
      </c>
      <c r="AM25" s="14">
        <v>5.7782399999999994</v>
      </c>
      <c r="AN25" s="14">
        <v>0</v>
      </c>
      <c r="AO25" s="14">
        <v>0</v>
      </c>
      <c r="AP25" s="14">
        <v>0</v>
      </c>
      <c r="AQ25" s="14">
        <v>110167.963149</v>
      </c>
      <c r="AR25" s="14">
        <v>0</v>
      </c>
      <c r="AS25" s="14">
        <v>163282.58604300002</v>
      </c>
      <c r="AT25" s="14">
        <v>162841.29603900001</v>
      </c>
      <c r="AU25" s="14">
        <v>2721918.6727700001</v>
      </c>
      <c r="AV25" s="14">
        <v>176874.5758799999</v>
      </c>
      <c r="AW25" s="14">
        <v>1764950.1409</v>
      </c>
      <c r="AX25" s="14">
        <v>1691143.3289999999</v>
      </c>
      <c r="AY25" s="14">
        <v>2233944.2848799997</v>
      </c>
      <c r="AZ25" s="14">
        <v>127621.19492999977</v>
      </c>
      <c r="BA25" s="14">
        <v>0</v>
      </c>
      <c r="BB25" s="14">
        <v>0</v>
      </c>
      <c r="BC25" s="18"/>
      <c r="BD25" s="18"/>
      <c r="BE25" s="14">
        <v>0</v>
      </c>
      <c r="BF25" s="14">
        <v>0</v>
      </c>
      <c r="BG25" s="14">
        <v>93645651.637710005</v>
      </c>
      <c r="BH25" s="14">
        <v>13853527.4662</v>
      </c>
      <c r="BI25" s="14">
        <v>253178.60371999998</v>
      </c>
      <c r="BJ25" s="14">
        <v>0.14254999998956919</v>
      </c>
      <c r="BK25" s="14">
        <v>1681775.1228</v>
      </c>
      <c r="BL25" s="14">
        <v>53203.695390000008</v>
      </c>
      <c r="BM25" s="14">
        <v>0</v>
      </c>
      <c r="BN25" s="14">
        <v>0</v>
      </c>
      <c r="BO25" s="15">
        <v>207616.71817000001</v>
      </c>
      <c r="BP25" s="14">
        <v>0</v>
      </c>
      <c r="BQ25" s="14">
        <v>27274462.389459997</v>
      </c>
      <c r="BR25" s="14">
        <v>26874331.637079999</v>
      </c>
      <c r="BS25" s="14">
        <v>1243028.87399</v>
      </c>
      <c r="BT25" s="14">
        <v>39892.374019999988</v>
      </c>
      <c r="BU25" s="14">
        <v>0</v>
      </c>
      <c r="BV25" s="14">
        <v>0</v>
      </c>
      <c r="BW25" s="14">
        <v>1798907.4286700001</v>
      </c>
      <c r="BX25" s="14">
        <v>1796828.77311</v>
      </c>
      <c r="BY25" s="14">
        <v>3873003.5943999998</v>
      </c>
      <c r="BZ25" s="14">
        <v>1734558.6658299998</v>
      </c>
      <c r="CA25" s="14">
        <v>36331972.731210001</v>
      </c>
      <c r="CB25" s="14">
        <v>30498815.287980001</v>
      </c>
      <c r="CC25" s="14">
        <v>57313678.906499997</v>
      </c>
      <c r="CD25" s="14">
        <v>3463381.8665499999</v>
      </c>
      <c r="CE25" s="16">
        <f t="shared" si="0"/>
        <v>272.5668</v>
      </c>
      <c r="CF25" s="16">
        <f t="shared" si="0"/>
        <v>429.19880000000001</v>
      </c>
    </row>
    <row r="26" spans="1:84" ht="15" customHeight="1">
      <c r="A26" s="12">
        <f t="shared" si="1"/>
        <v>17</v>
      </c>
      <c r="B26" s="13">
        <v>45986</v>
      </c>
      <c r="C26" s="14">
        <v>18293219.522219997</v>
      </c>
      <c r="D26" s="14">
        <v>7736038.8499899972</v>
      </c>
      <c r="E26" s="14">
        <v>22098332.659619998</v>
      </c>
      <c r="F26" s="14"/>
      <c r="G26" s="14">
        <v>139264970.08627</v>
      </c>
      <c r="H26" s="14">
        <v>0</v>
      </c>
      <c r="I26" s="14">
        <v>0</v>
      </c>
      <c r="J26" s="14">
        <v>0</v>
      </c>
      <c r="K26" s="14">
        <v>39300000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5157359.2333299993</v>
      </c>
      <c r="T26" s="14">
        <v>5157359.2333299993</v>
      </c>
      <c r="U26" s="14">
        <v>70666505.804800004</v>
      </c>
      <c r="V26" s="18"/>
      <c r="W26" s="14">
        <v>153447375.69664001</v>
      </c>
      <c r="X26" s="14">
        <v>12893398.083319999</v>
      </c>
      <c r="Y26" s="14">
        <v>30042119.840100005</v>
      </c>
      <c r="Z26" s="14">
        <v>4899977.7036580034</v>
      </c>
      <c r="AA26" s="14">
        <v>49750968.039930016</v>
      </c>
      <c r="AB26" s="14">
        <v>5215127.2944640089</v>
      </c>
      <c r="AC26" s="14">
        <v>434373.49794999999</v>
      </c>
      <c r="AD26" s="14">
        <v>433514.52301</v>
      </c>
      <c r="AE26" s="14">
        <v>1902509.1518979999</v>
      </c>
      <c r="AF26" s="14">
        <v>396346.96220800001</v>
      </c>
      <c r="AG26" s="14">
        <v>5909103.8608299997</v>
      </c>
      <c r="AH26" s="14">
        <v>663222.68787999975</v>
      </c>
      <c r="AI26" s="14">
        <v>0</v>
      </c>
      <c r="AJ26" s="14">
        <v>0</v>
      </c>
      <c r="AK26" s="14">
        <v>0</v>
      </c>
      <c r="AL26" s="14">
        <v>0</v>
      </c>
      <c r="AM26" s="14">
        <v>5.7782399999999994</v>
      </c>
      <c r="AN26" s="14">
        <v>0</v>
      </c>
      <c r="AO26" s="14">
        <v>0</v>
      </c>
      <c r="AP26" s="14">
        <v>0</v>
      </c>
      <c r="AQ26" s="14">
        <v>104522.28292200001</v>
      </c>
      <c r="AR26" s="14">
        <v>0</v>
      </c>
      <c r="AS26" s="14">
        <v>163716.39272999999</v>
      </c>
      <c r="AT26" s="14">
        <v>163275.10272599998</v>
      </c>
      <c r="AU26" s="14">
        <v>2154382.6380399996</v>
      </c>
      <c r="AV26" s="14">
        <v>189607.9762799996</v>
      </c>
      <c r="AW26" s="14">
        <v>2184691.3301599999</v>
      </c>
      <c r="AX26" s="14">
        <v>2042742.1911599999</v>
      </c>
      <c r="AY26" s="14">
        <v>1979990.26902</v>
      </c>
      <c r="AZ26" s="14">
        <v>148573.25451999996</v>
      </c>
      <c r="BA26" s="14">
        <v>0</v>
      </c>
      <c r="BB26" s="14">
        <v>0</v>
      </c>
      <c r="BC26" s="18"/>
      <c r="BD26" s="18"/>
      <c r="BE26" s="14">
        <v>0</v>
      </c>
      <c r="BF26" s="14">
        <v>0</v>
      </c>
      <c r="BG26" s="14">
        <v>94626383.081819996</v>
      </c>
      <c r="BH26" s="14">
        <v>14152387.695909999</v>
      </c>
      <c r="BI26" s="14">
        <v>253815.94764</v>
      </c>
      <c r="BJ26" s="14">
        <v>2.5781699999861303</v>
      </c>
      <c r="BK26" s="14">
        <v>1700775.241555</v>
      </c>
      <c r="BL26" s="14">
        <v>53491.888939999859</v>
      </c>
      <c r="BM26" s="14">
        <v>0</v>
      </c>
      <c r="BN26" s="14">
        <v>0</v>
      </c>
      <c r="BO26" s="15">
        <v>208169.80588999999</v>
      </c>
      <c r="BP26" s="14">
        <v>0</v>
      </c>
      <c r="BQ26" s="14">
        <v>27039919.51757</v>
      </c>
      <c r="BR26" s="14">
        <v>27039788.795189999</v>
      </c>
      <c r="BS26" s="14">
        <v>1243138.7123</v>
      </c>
      <c r="BT26" s="14">
        <v>40002.212330000009</v>
      </c>
      <c r="BU26" s="14">
        <v>0</v>
      </c>
      <c r="BV26" s="14">
        <v>0</v>
      </c>
      <c r="BW26" s="14">
        <v>2317130.6502900003</v>
      </c>
      <c r="BX26" s="14">
        <v>2315757.0296900002</v>
      </c>
      <c r="BY26" s="14">
        <v>5124930.7055200003</v>
      </c>
      <c r="BZ26" s="14">
        <v>3284881.5664900001</v>
      </c>
      <c r="CA26" s="14">
        <v>37887880.580770001</v>
      </c>
      <c r="CB26" s="14">
        <v>32733924.07082</v>
      </c>
      <c r="CC26" s="14">
        <v>56738502.501050003</v>
      </c>
      <c r="CD26" s="14">
        <v>3538096.92398</v>
      </c>
      <c r="CE26" s="16">
        <f t="shared" si="0"/>
        <v>270.44659999999999</v>
      </c>
      <c r="CF26" s="16">
        <f t="shared" si="0"/>
        <v>364.4162</v>
      </c>
    </row>
    <row r="27" spans="1:84" ht="15" customHeight="1">
      <c r="A27" s="12">
        <f t="shared" si="1"/>
        <v>18</v>
      </c>
      <c r="B27" s="13">
        <v>45987</v>
      </c>
      <c r="C27" s="14">
        <v>17659594.505850002</v>
      </c>
      <c r="D27" s="14">
        <v>7135552.3926200029</v>
      </c>
      <c r="E27" s="14">
        <v>27087666.650010001</v>
      </c>
      <c r="F27" s="14"/>
      <c r="G27" s="14">
        <v>139152768.80755001</v>
      </c>
      <c r="H27" s="14">
        <v>0</v>
      </c>
      <c r="I27" s="14">
        <v>0</v>
      </c>
      <c r="J27" s="14">
        <v>0</v>
      </c>
      <c r="K27" s="14">
        <v>36300000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4757034.9284199988</v>
      </c>
      <c r="T27" s="14">
        <v>4757034.9284199988</v>
      </c>
      <c r="U27" s="14">
        <v>70666505.804800004</v>
      </c>
      <c r="V27" s="18"/>
      <c r="W27" s="14">
        <v>154290559.08702001</v>
      </c>
      <c r="X27" s="14">
        <v>11892587.32103</v>
      </c>
      <c r="Y27" s="14">
        <v>29757004.784606002</v>
      </c>
      <c r="Z27" s="14">
        <v>4882964.0368109997</v>
      </c>
      <c r="AA27" s="14">
        <v>50625238.115026005</v>
      </c>
      <c r="AB27" s="14">
        <v>5195205.886152003</v>
      </c>
      <c r="AC27" s="14">
        <v>432628.98687000002</v>
      </c>
      <c r="AD27" s="14">
        <v>431772.29995000002</v>
      </c>
      <c r="AE27" s="14">
        <v>2557534.0636539999</v>
      </c>
      <c r="AF27" s="14">
        <v>464677.98574399995</v>
      </c>
      <c r="AG27" s="14">
        <v>5508603.1436999999</v>
      </c>
      <c r="AH27" s="14">
        <v>665010.3199</v>
      </c>
      <c r="AI27" s="14">
        <v>0</v>
      </c>
      <c r="AJ27" s="14">
        <v>0</v>
      </c>
      <c r="AK27" s="14">
        <v>0</v>
      </c>
      <c r="AL27" s="14">
        <v>0</v>
      </c>
      <c r="AM27" s="14">
        <v>5.7782399999999994</v>
      </c>
      <c r="AN27" s="14">
        <v>0</v>
      </c>
      <c r="AO27" s="14">
        <v>0</v>
      </c>
      <c r="AP27" s="14">
        <v>0</v>
      </c>
      <c r="AQ27" s="14">
        <v>125595.54256000002</v>
      </c>
      <c r="AR27" s="14">
        <v>0</v>
      </c>
      <c r="AS27" s="14">
        <v>174106.396248</v>
      </c>
      <c r="AT27" s="14">
        <v>163677.233412</v>
      </c>
      <c r="AU27" s="14">
        <v>2145529.7247000001</v>
      </c>
      <c r="AV27" s="14">
        <v>126253.61232000007</v>
      </c>
      <c r="AW27" s="14">
        <v>1247498.85317</v>
      </c>
      <c r="AX27" s="14">
        <v>1246093.5323399999</v>
      </c>
      <c r="AY27" s="14">
        <v>2294439.3568100003</v>
      </c>
      <c r="AZ27" s="14">
        <v>470095.65391000034</v>
      </c>
      <c r="BA27" s="14">
        <v>0</v>
      </c>
      <c r="BB27" s="14">
        <v>0</v>
      </c>
      <c r="BC27" s="18"/>
      <c r="BD27" s="18"/>
      <c r="BE27" s="14">
        <v>0</v>
      </c>
      <c r="BF27" s="14">
        <v>0</v>
      </c>
      <c r="BG27" s="14">
        <v>94868184.745580003</v>
      </c>
      <c r="BH27" s="14">
        <v>13645750.56054</v>
      </c>
      <c r="BI27" s="14">
        <v>176452.01231000002</v>
      </c>
      <c r="BJ27" s="14">
        <v>0.14331000002130168</v>
      </c>
      <c r="BK27" s="14">
        <v>1571535.7584699998</v>
      </c>
      <c r="BL27" s="14">
        <v>54887.552904999815</v>
      </c>
      <c r="BM27" s="14">
        <v>0</v>
      </c>
      <c r="BN27" s="14">
        <v>0</v>
      </c>
      <c r="BO27" s="15">
        <v>208682.50786000001</v>
      </c>
      <c r="BP27" s="14">
        <v>0</v>
      </c>
      <c r="BQ27" s="14">
        <v>28352368.20603</v>
      </c>
      <c r="BR27" s="14">
        <v>28352237.498649999</v>
      </c>
      <c r="BS27" s="14">
        <v>1650367.2684299999</v>
      </c>
      <c r="BT27" s="14">
        <v>40104.01046000002</v>
      </c>
      <c r="BU27" s="14">
        <v>0</v>
      </c>
      <c r="BV27" s="14">
        <v>0</v>
      </c>
      <c r="BW27" s="14">
        <v>1502821.6667499999</v>
      </c>
      <c r="BX27" s="14">
        <v>1501767.9334799999</v>
      </c>
      <c r="BY27" s="14">
        <v>5142735.5833200002</v>
      </c>
      <c r="BZ27" s="14">
        <v>3294991.9472100004</v>
      </c>
      <c r="CA27" s="14">
        <v>38604963.003169999</v>
      </c>
      <c r="CB27" s="14">
        <v>33243989.08602</v>
      </c>
      <c r="CC27" s="14">
        <v>56263221.742409997</v>
      </c>
      <c r="CD27" s="14">
        <v>3411437.6401399998</v>
      </c>
      <c r="CE27" s="16">
        <f t="shared" ref="CE27:CF30" si="2">ROUND(W27/CC27*100,4)</f>
        <v>274.22989999999999</v>
      </c>
      <c r="CF27" s="16">
        <f t="shared" si="2"/>
        <v>348.60930000000002</v>
      </c>
    </row>
    <row r="28" spans="1:84" ht="15" customHeight="1">
      <c r="A28" s="12">
        <f t="shared" si="1"/>
        <v>19</v>
      </c>
      <c r="B28" s="13">
        <v>45988</v>
      </c>
      <c r="C28" s="14">
        <v>18908213.96982</v>
      </c>
      <c r="D28" s="14">
        <v>8460894.4564900007</v>
      </c>
      <c r="E28" s="14">
        <v>27768468.265039999</v>
      </c>
      <c r="F28" s="14"/>
      <c r="G28" s="14">
        <v>138899424.43419001</v>
      </c>
      <c r="H28" s="14">
        <v>0</v>
      </c>
      <c r="I28" s="14">
        <v>0</v>
      </c>
      <c r="J28" s="14">
        <v>0</v>
      </c>
      <c r="K28" s="14">
        <v>35800000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5640596.3043499999</v>
      </c>
      <c r="T28" s="14">
        <v>5640596.3043499999</v>
      </c>
      <c r="U28" s="14">
        <v>70666505.804800004</v>
      </c>
      <c r="V28" s="18"/>
      <c r="W28" s="14">
        <v>156350197.16858</v>
      </c>
      <c r="X28" s="14">
        <v>14101490.76082</v>
      </c>
      <c r="Y28" s="14">
        <v>29481086.085042</v>
      </c>
      <c r="Z28" s="14">
        <v>4857068.3009059988</v>
      </c>
      <c r="AA28" s="14">
        <v>50922644.315074012</v>
      </c>
      <c r="AB28" s="14">
        <v>5171252.3006760059</v>
      </c>
      <c r="AC28" s="14">
        <v>502084.42223000003</v>
      </c>
      <c r="AD28" s="14">
        <v>501229.00731000002</v>
      </c>
      <c r="AE28" s="14">
        <v>2097047.2364720001</v>
      </c>
      <c r="AF28" s="14">
        <v>465035.74059200007</v>
      </c>
      <c r="AG28" s="14">
        <v>5544964.4200899992</v>
      </c>
      <c r="AH28" s="14">
        <v>676311.25264999934</v>
      </c>
      <c r="AI28" s="14">
        <v>0</v>
      </c>
      <c r="AJ28" s="14">
        <v>0</v>
      </c>
      <c r="AK28" s="14">
        <v>0</v>
      </c>
      <c r="AL28" s="14">
        <v>0</v>
      </c>
      <c r="AM28" s="14">
        <v>5.7782399999999994</v>
      </c>
      <c r="AN28" s="14">
        <v>0</v>
      </c>
      <c r="AO28" s="14">
        <v>0</v>
      </c>
      <c r="AP28" s="14">
        <v>0</v>
      </c>
      <c r="AQ28" s="14">
        <v>128243.73416600001</v>
      </c>
      <c r="AR28" s="14">
        <v>0</v>
      </c>
      <c r="AS28" s="14">
        <v>174223.05664199998</v>
      </c>
      <c r="AT28" s="14">
        <v>163793.89380599998</v>
      </c>
      <c r="AU28" s="14">
        <v>2391113.5361299999</v>
      </c>
      <c r="AV28" s="14">
        <v>294382.38154999982</v>
      </c>
      <c r="AW28" s="14">
        <v>1190329.9890600001</v>
      </c>
      <c r="AX28" s="14">
        <v>1187745.06042</v>
      </c>
      <c r="AY28" s="14">
        <v>1898598.6638700003</v>
      </c>
      <c r="AZ28" s="14">
        <v>121665.75990000018</v>
      </c>
      <c r="BA28" s="14">
        <v>0</v>
      </c>
      <c r="BB28" s="14">
        <v>0</v>
      </c>
      <c r="BC28" s="18"/>
      <c r="BD28" s="18"/>
      <c r="BE28" s="14">
        <v>0</v>
      </c>
      <c r="BF28" s="14">
        <v>0</v>
      </c>
      <c r="BG28" s="14">
        <v>94330341.237020001</v>
      </c>
      <c r="BH28" s="14">
        <v>13438483.69781</v>
      </c>
      <c r="BI28" s="14">
        <v>218939.64137500001</v>
      </c>
      <c r="BJ28" s="14">
        <v>0.14341999999851396</v>
      </c>
      <c r="BK28" s="14">
        <v>1550057.5145449999</v>
      </c>
      <c r="BL28" s="14">
        <v>54511.784629999893</v>
      </c>
      <c r="BM28" s="14">
        <v>0</v>
      </c>
      <c r="BN28" s="14">
        <v>0</v>
      </c>
      <c r="BO28" s="15">
        <v>208831.24561000001</v>
      </c>
      <c r="BP28" s="14">
        <v>0</v>
      </c>
      <c r="BQ28" s="14">
        <v>27631128.446369998</v>
      </c>
      <c r="BR28" s="14">
        <v>27631002.995279998</v>
      </c>
      <c r="BS28" s="14">
        <v>1046602.65203</v>
      </c>
      <c r="BT28" s="14">
        <v>40135.873359999969</v>
      </c>
      <c r="BU28" s="14">
        <v>0</v>
      </c>
      <c r="BV28" s="14">
        <v>0</v>
      </c>
      <c r="BW28" s="14">
        <v>1265357.8440699999</v>
      </c>
      <c r="BX28" s="14">
        <v>1263831.5274499999</v>
      </c>
      <c r="BY28" s="14">
        <v>2774689.4634499997</v>
      </c>
      <c r="BZ28" s="14">
        <v>1005219.8587199997</v>
      </c>
      <c r="CA28" s="14">
        <v>34695606.807449996</v>
      </c>
      <c r="CB28" s="14">
        <v>29994702.182870001</v>
      </c>
      <c r="CC28" s="14">
        <v>59634734.429569997</v>
      </c>
      <c r="CD28" s="14">
        <v>3359620.9244499998</v>
      </c>
      <c r="CE28" s="16">
        <f t="shared" si="2"/>
        <v>262.17970000000003</v>
      </c>
      <c r="CF28" s="16">
        <f t="shared" si="2"/>
        <v>419.7346</v>
      </c>
    </row>
    <row r="29" spans="1:84" ht="15" customHeight="1">
      <c r="A29" s="12">
        <f t="shared" si="1"/>
        <v>20</v>
      </c>
      <c r="B29" s="13">
        <v>45989</v>
      </c>
      <c r="C29" s="14">
        <v>18434822.31295</v>
      </c>
      <c r="D29" s="14">
        <v>7715155.4408200011</v>
      </c>
      <c r="E29" s="14">
        <v>27565481.677170001</v>
      </c>
      <c r="F29" s="14"/>
      <c r="G29" s="14">
        <v>138737913.92842999</v>
      </c>
      <c r="H29" s="14">
        <v>0</v>
      </c>
      <c r="I29" s="14">
        <v>0</v>
      </c>
      <c r="J29" s="14">
        <v>0</v>
      </c>
      <c r="K29" s="14">
        <v>33300000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5143436.960549999</v>
      </c>
      <c r="T29" s="14">
        <v>5143436.960549999</v>
      </c>
      <c r="U29" s="14">
        <v>70666505.804800004</v>
      </c>
      <c r="V29" s="18"/>
      <c r="W29" s="14">
        <v>152515149.07429999</v>
      </c>
      <c r="X29" s="14">
        <v>12858592.40137</v>
      </c>
      <c r="Y29" s="14">
        <v>29383152.028098002</v>
      </c>
      <c r="Z29" s="14">
        <v>4784087.4104990009</v>
      </c>
      <c r="AA29" s="14">
        <v>49548225.855860002</v>
      </c>
      <c r="AB29" s="14">
        <v>5380766.637256003</v>
      </c>
      <c r="AC29" s="14">
        <v>331352.11070000002</v>
      </c>
      <c r="AD29" s="14">
        <v>330497.83786000003</v>
      </c>
      <c r="AE29" s="14">
        <v>2847179.6274519996</v>
      </c>
      <c r="AF29" s="14">
        <v>464359.95791199966</v>
      </c>
      <c r="AG29" s="14">
        <v>5444539.5614700001</v>
      </c>
      <c r="AH29" s="14">
        <v>662918.02851999993</v>
      </c>
      <c r="AI29" s="14">
        <v>0</v>
      </c>
      <c r="AJ29" s="14">
        <v>0</v>
      </c>
      <c r="AK29" s="14">
        <v>0</v>
      </c>
      <c r="AL29" s="14">
        <v>0</v>
      </c>
      <c r="AM29" s="14">
        <v>5.7782399999999994</v>
      </c>
      <c r="AN29" s="14">
        <v>0</v>
      </c>
      <c r="AO29" s="14">
        <v>0</v>
      </c>
      <c r="AP29" s="14">
        <v>0</v>
      </c>
      <c r="AQ29" s="14">
        <v>140561.26472899999</v>
      </c>
      <c r="AR29" s="14">
        <v>0</v>
      </c>
      <c r="AS29" s="14">
        <v>329489.87370900001</v>
      </c>
      <c r="AT29" s="14">
        <v>163396.784919</v>
      </c>
      <c r="AU29" s="14">
        <v>2335341.0259099999</v>
      </c>
      <c r="AV29" s="14">
        <v>289776.49572999985</v>
      </c>
      <c r="AW29" s="14">
        <v>2931952.6340999999</v>
      </c>
      <c r="AX29" s="14">
        <v>2273742.2076699999</v>
      </c>
      <c r="AY29" s="14">
        <v>1771923.662</v>
      </c>
      <c r="AZ29" s="14">
        <v>104095.61097000004</v>
      </c>
      <c r="BA29" s="14">
        <v>0</v>
      </c>
      <c r="BB29" s="14">
        <v>0</v>
      </c>
      <c r="BC29" s="18"/>
      <c r="BD29" s="18"/>
      <c r="BE29" s="14">
        <v>0</v>
      </c>
      <c r="BF29" s="14">
        <v>0</v>
      </c>
      <c r="BG29" s="14">
        <v>95063723.42227</v>
      </c>
      <c r="BH29" s="14">
        <v>14453640.971349999</v>
      </c>
      <c r="BI29" s="14">
        <v>217668.33467499999</v>
      </c>
      <c r="BJ29" s="14">
        <v>0.14310000000114087</v>
      </c>
      <c r="BK29" s="14">
        <v>1516833.8093749997</v>
      </c>
      <c r="BL29" s="14">
        <v>49533.235669999733</v>
      </c>
      <c r="BM29" s="14">
        <v>0</v>
      </c>
      <c r="BN29" s="14">
        <v>0</v>
      </c>
      <c r="BO29" s="15">
        <v>208324.94626</v>
      </c>
      <c r="BP29" s="14">
        <v>0</v>
      </c>
      <c r="BQ29" s="14">
        <v>28156405.156289995</v>
      </c>
      <c r="BR29" s="14">
        <v>28156279.720199995</v>
      </c>
      <c r="BS29" s="14">
        <v>1046528.06773</v>
      </c>
      <c r="BT29" s="14">
        <v>40041.837210000027</v>
      </c>
      <c r="BU29" s="14">
        <v>0</v>
      </c>
      <c r="BV29" s="14">
        <v>0</v>
      </c>
      <c r="BW29" s="14">
        <v>2536281.7579799998</v>
      </c>
      <c r="BX29" s="14">
        <v>2533021.4942199998</v>
      </c>
      <c r="BY29" s="14">
        <v>2775752.4429999995</v>
      </c>
      <c r="BZ29" s="14">
        <v>1045925.7468499993</v>
      </c>
      <c r="CA29" s="14">
        <v>36457794.515309997</v>
      </c>
      <c r="CB29" s="14">
        <v>31824802.17726</v>
      </c>
      <c r="CC29" s="14">
        <v>58605928.906960003</v>
      </c>
      <c r="CD29" s="14">
        <v>3613410.24284</v>
      </c>
      <c r="CE29" s="16">
        <f t="shared" si="2"/>
        <v>260.23840000000001</v>
      </c>
      <c r="CF29" s="16">
        <f t="shared" si="2"/>
        <v>355.85750000000002</v>
      </c>
    </row>
    <row r="30" spans="1:84" ht="15" customHeight="1">
      <c r="A30" s="12">
        <f t="shared" si="1"/>
        <v>21</v>
      </c>
      <c r="B30" s="13">
        <v>45990</v>
      </c>
      <c r="C30" s="14">
        <v>17327944.113480002</v>
      </c>
      <c r="D30" s="14">
        <v>7286627.7530500013</v>
      </c>
      <c r="E30" s="14">
        <v>29615298.980810001</v>
      </c>
      <c r="F30" s="14"/>
      <c r="G30" s="14">
        <v>138577782.43108001</v>
      </c>
      <c r="H30" s="14">
        <v>0</v>
      </c>
      <c r="I30" s="14">
        <v>0</v>
      </c>
      <c r="J30" s="14">
        <v>0</v>
      </c>
      <c r="K30" s="14">
        <v>29800000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4857751.8353699995</v>
      </c>
      <c r="T30" s="14">
        <v>4857751.8353699995</v>
      </c>
      <c r="U30" s="14">
        <v>70666505.804800004</v>
      </c>
      <c r="V30" s="18"/>
      <c r="W30" s="14">
        <v>149512271.55594</v>
      </c>
      <c r="X30" s="14">
        <v>12144379.58842</v>
      </c>
      <c r="Y30" s="14">
        <v>29056180.093529001</v>
      </c>
      <c r="Z30" s="14">
        <v>4755959.4404690014</v>
      </c>
      <c r="AA30" s="14">
        <v>49757673.810176007</v>
      </c>
      <c r="AB30" s="14">
        <v>5224782.7023180053</v>
      </c>
      <c r="AC30" s="14">
        <v>574485.68189999997</v>
      </c>
      <c r="AD30" s="14">
        <v>573632.96172000002</v>
      </c>
      <c r="AE30" s="14">
        <v>4008978.5489659999</v>
      </c>
      <c r="AF30" s="14">
        <v>463535.33430599968</v>
      </c>
      <c r="AG30" s="14">
        <v>5498245.06439</v>
      </c>
      <c r="AH30" s="14">
        <v>661326.26987000019</v>
      </c>
      <c r="AI30" s="14">
        <v>0</v>
      </c>
      <c r="AJ30" s="14">
        <v>0</v>
      </c>
      <c r="AK30" s="14">
        <v>0</v>
      </c>
      <c r="AL30" s="14">
        <v>0</v>
      </c>
      <c r="AM30" s="14">
        <v>5.7782399999999994</v>
      </c>
      <c r="AN30" s="14">
        <v>0</v>
      </c>
      <c r="AO30" s="14">
        <v>0</v>
      </c>
      <c r="AP30" s="14">
        <v>0</v>
      </c>
      <c r="AQ30" s="14">
        <v>106089.91568950001</v>
      </c>
      <c r="AR30" s="14">
        <v>0</v>
      </c>
      <c r="AS30" s="14">
        <v>329080.789758</v>
      </c>
      <c r="AT30" s="14">
        <v>162987.70096799999</v>
      </c>
      <c r="AU30" s="14">
        <v>2843104.7020499995</v>
      </c>
      <c r="AV30" s="14">
        <v>96732.249889999628</v>
      </c>
      <c r="AW30" s="14">
        <v>1122697.30128</v>
      </c>
      <c r="AX30" s="14">
        <v>816893.62734000001</v>
      </c>
      <c r="AY30" s="14">
        <v>2073667.3065299997</v>
      </c>
      <c r="AZ30" s="14">
        <v>305677.00650999974</v>
      </c>
      <c r="BA30" s="14">
        <v>0</v>
      </c>
      <c r="BB30" s="14">
        <v>0</v>
      </c>
      <c r="BC30" s="18"/>
      <c r="BD30" s="18"/>
      <c r="BE30" s="14">
        <v>0</v>
      </c>
      <c r="BF30" s="14">
        <v>0</v>
      </c>
      <c r="BG30" s="14">
        <v>95370208.992510006</v>
      </c>
      <c r="BH30" s="14">
        <v>13061527.29339</v>
      </c>
      <c r="BI30" s="14">
        <v>295102.99761000002</v>
      </c>
      <c r="BJ30" s="14">
        <v>2.0292100000224309</v>
      </c>
      <c r="BK30" s="14">
        <v>2161022.18438</v>
      </c>
      <c r="BL30" s="14">
        <v>169261.40286000015</v>
      </c>
      <c r="BM30" s="14">
        <v>20930.660505</v>
      </c>
      <c r="BN30" s="14">
        <v>3006.4321400000008</v>
      </c>
      <c r="BO30" s="15">
        <v>207803.37912</v>
      </c>
      <c r="BP30" s="14">
        <v>0</v>
      </c>
      <c r="BQ30" s="14">
        <v>30575941.31786</v>
      </c>
      <c r="BR30" s="14">
        <v>30175815.89677</v>
      </c>
      <c r="BS30" s="14">
        <v>1302622.2764999999</v>
      </c>
      <c r="BT30" s="14">
        <v>48704.73041999992</v>
      </c>
      <c r="BU30" s="14">
        <v>0</v>
      </c>
      <c r="BV30" s="14">
        <v>0</v>
      </c>
      <c r="BW30" s="14">
        <v>1120145.8068500001</v>
      </c>
      <c r="BX30" s="14">
        <v>1120011.41542</v>
      </c>
      <c r="BY30" s="14">
        <v>2313493.63968</v>
      </c>
      <c r="BZ30" s="14">
        <v>160697.70570999986</v>
      </c>
      <c r="CA30" s="14">
        <v>37997062.262510002</v>
      </c>
      <c r="CB30" s="14">
        <v>31677499.612539999</v>
      </c>
      <c r="CC30" s="14">
        <v>57373146.729999997</v>
      </c>
      <c r="CD30" s="14">
        <v>3265381.8233500002</v>
      </c>
      <c r="CE30" s="16">
        <f t="shared" si="2"/>
        <v>260.59629999999999</v>
      </c>
      <c r="CF30" s="16">
        <f t="shared" si="2"/>
        <v>371.91300000000001</v>
      </c>
    </row>
    <row r="31" spans="1:84" ht="15" customHeight="1">
      <c r="A31" s="12">
        <f t="shared" si="1"/>
        <v>22</v>
      </c>
      <c r="B31" s="13">
        <v>45992</v>
      </c>
      <c r="C31" s="19" t="s">
        <v>50</v>
      </c>
      <c r="D31" s="19" t="s">
        <v>50</v>
      </c>
      <c r="E31" s="19" t="s">
        <v>50</v>
      </c>
      <c r="F31" s="19" t="s">
        <v>50</v>
      </c>
      <c r="G31" s="19" t="s">
        <v>50</v>
      </c>
      <c r="H31" s="19" t="s">
        <v>50</v>
      </c>
      <c r="I31" s="19" t="s">
        <v>50</v>
      </c>
      <c r="J31" s="19" t="s">
        <v>50</v>
      </c>
      <c r="K31" s="19" t="s">
        <v>50</v>
      </c>
      <c r="L31" s="19" t="s">
        <v>50</v>
      </c>
      <c r="M31" s="19" t="s">
        <v>50</v>
      </c>
      <c r="N31" s="19" t="s">
        <v>50</v>
      </c>
      <c r="O31" s="19" t="s">
        <v>50</v>
      </c>
      <c r="P31" s="19" t="s">
        <v>50</v>
      </c>
      <c r="Q31" s="19" t="s">
        <v>50</v>
      </c>
      <c r="R31" s="19" t="s">
        <v>50</v>
      </c>
      <c r="S31" s="19" t="s">
        <v>50</v>
      </c>
      <c r="T31" s="19" t="s">
        <v>50</v>
      </c>
      <c r="U31" s="19" t="s">
        <v>50</v>
      </c>
      <c r="V31" s="19" t="s">
        <v>50</v>
      </c>
      <c r="W31" s="19" t="s">
        <v>50</v>
      </c>
      <c r="X31" s="19" t="s">
        <v>50</v>
      </c>
      <c r="Y31" s="19" t="s">
        <v>50</v>
      </c>
      <c r="Z31" s="19" t="s">
        <v>50</v>
      </c>
      <c r="AA31" s="19" t="s">
        <v>50</v>
      </c>
      <c r="AB31" s="19" t="s">
        <v>50</v>
      </c>
      <c r="AC31" s="19" t="s">
        <v>50</v>
      </c>
      <c r="AD31" s="19" t="s">
        <v>50</v>
      </c>
      <c r="AE31" s="19" t="s">
        <v>50</v>
      </c>
      <c r="AF31" s="19" t="s">
        <v>50</v>
      </c>
      <c r="AG31" s="19" t="s">
        <v>50</v>
      </c>
      <c r="AH31" s="19" t="s">
        <v>50</v>
      </c>
      <c r="AI31" s="19" t="s">
        <v>50</v>
      </c>
      <c r="AJ31" s="19" t="s">
        <v>50</v>
      </c>
      <c r="AK31" s="19" t="s">
        <v>50</v>
      </c>
      <c r="AL31" s="19" t="s">
        <v>50</v>
      </c>
      <c r="AM31" s="19" t="s">
        <v>50</v>
      </c>
      <c r="AN31" s="19" t="s">
        <v>50</v>
      </c>
      <c r="AO31" s="19" t="s">
        <v>50</v>
      </c>
      <c r="AP31" s="19" t="s">
        <v>50</v>
      </c>
      <c r="AQ31" s="19" t="s">
        <v>50</v>
      </c>
      <c r="AR31" s="19" t="s">
        <v>50</v>
      </c>
      <c r="AS31" s="19" t="s">
        <v>50</v>
      </c>
      <c r="AT31" s="19" t="s">
        <v>50</v>
      </c>
      <c r="AU31" s="19" t="s">
        <v>50</v>
      </c>
      <c r="AV31" s="19" t="s">
        <v>50</v>
      </c>
      <c r="AW31" s="19" t="s">
        <v>50</v>
      </c>
      <c r="AX31" s="19" t="s">
        <v>50</v>
      </c>
      <c r="AY31" s="19" t="s">
        <v>50</v>
      </c>
      <c r="AZ31" s="19" t="s">
        <v>50</v>
      </c>
      <c r="BA31" s="19" t="s">
        <v>50</v>
      </c>
      <c r="BB31" s="19" t="s">
        <v>50</v>
      </c>
      <c r="BC31" s="19" t="s">
        <v>50</v>
      </c>
      <c r="BD31" s="19" t="s">
        <v>50</v>
      </c>
      <c r="BE31" s="19" t="s">
        <v>50</v>
      </c>
      <c r="BF31" s="19" t="s">
        <v>50</v>
      </c>
      <c r="BG31" s="19" t="s">
        <v>50</v>
      </c>
      <c r="BH31" s="19" t="s">
        <v>50</v>
      </c>
      <c r="BI31" s="19" t="s">
        <v>50</v>
      </c>
      <c r="BJ31" s="19" t="s">
        <v>50</v>
      </c>
      <c r="BK31" s="19" t="s">
        <v>50</v>
      </c>
      <c r="BL31" s="19" t="s">
        <v>50</v>
      </c>
      <c r="BM31" s="19" t="s">
        <v>50</v>
      </c>
      <c r="BN31" s="19" t="s">
        <v>50</v>
      </c>
      <c r="BO31" s="19" t="s">
        <v>50</v>
      </c>
      <c r="BP31" s="19" t="s">
        <v>50</v>
      </c>
      <c r="BQ31" s="19" t="s">
        <v>50</v>
      </c>
      <c r="BR31" s="19" t="s">
        <v>50</v>
      </c>
      <c r="BS31" s="19" t="s">
        <v>50</v>
      </c>
      <c r="BT31" s="19" t="s">
        <v>50</v>
      </c>
      <c r="BU31" s="19" t="s">
        <v>50</v>
      </c>
      <c r="BV31" s="19" t="s">
        <v>50</v>
      </c>
      <c r="BW31" s="19" t="s">
        <v>50</v>
      </c>
      <c r="BX31" s="19" t="s">
        <v>50</v>
      </c>
      <c r="BY31" s="19" t="s">
        <v>50</v>
      </c>
      <c r="BZ31" s="19" t="s">
        <v>50</v>
      </c>
      <c r="CA31" s="19" t="s">
        <v>50</v>
      </c>
      <c r="CB31" s="19" t="s">
        <v>50</v>
      </c>
      <c r="CC31" s="19" t="s">
        <v>50</v>
      </c>
      <c r="CD31" s="19" t="s">
        <v>50</v>
      </c>
      <c r="CE31" s="16">
        <f>AVERAGE(CE10:CE30)</f>
        <v>273.0685285714286</v>
      </c>
      <c r="CF31" s="16">
        <f>AVERAGE(CF10:CF30)</f>
        <v>411.68796666666668</v>
      </c>
    </row>
    <row r="32" spans="1:84" ht="15" customHeight="1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2"/>
      <c r="CF32" s="22"/>
    </row>
    <row r="34" spans="2:2">
      <c r="B34" s="20"/>
    </row>
  </sheetData>
  <mergeCells count="47">
    <mergeCell ref="BW7:BX7"/>
    <mergeCell ref="BY7:BZ7"/>
    <mergeCell ref="CA7:CB7"/>
    <mergeCell ref="BK7:BL7"/>
    <mergeCell ref="BM7:BN7"/>
    <mergeCell ref="BO7:BP7"/>
    <mergeCell ref="BQ7:BR7"/>
    <mergeCell ref="BS7:BT7"/>
    <mergeCell ref="BU7:BV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BI6:CB6"/>
    <mergeCell ref="AA7:AB7"/>
    <mergeCell ref="AC7:AD7"/>
    <mergeCell ref="AE7:AF7"/>
    <mergeCell ref="AG7:AH7"/>
    <mergeCell ref="AI7:AJ7"/>
    <mergeCell ref="AX2:AZ2"/>
    <mergeCell ref="A6:A8"/>
    <mergeCell ref="B6:B8"/>
    <mergeCell ref="C6:X6"/>
    <mergeCell ref="Y6:BH6"/>
    <mergeCell ref="S7:T7"/>
    <mergeCell ref="U7:V7"/>
    <mergeCell ref="W7:X7"/>
    <mergeCell ref="Y7:Z7"/>
    <mergeCell ref="AK7:A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Єлизавета Олегівна</dc:creator>
  <cp:lastModifiedBy>Нестеренко Єлизавета Олегівна</cp:lastModifiedBy>
  <dcterms:created xsi:type="dcterms:W3CDTF">2025-12-09T08:51:12Z</dcterms:created>
  <dcterms:modified xsi:type="dcterms:W3CDTF">2025-12-09T08:59:45Z</dcterms:modified>
</cp:coreProperties>
</file>