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0" yWindow="0" windowWidth="19440" windowHeight="11100"/>
  </bookViews>
  <sheets>
    <sheet name="Form" sheetId="1" r:id="flId1"/>
  </sheets>
  <definedNames>
    <definedName name="__FT1__">'Form'!$A$10:$AU$10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<sst xmlns="http://schemas.openxmlformats.org/spreadsheetml/2006/main" count="156" uniqueCount="112">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</sst>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</fonts>
  <fills count="6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9" numFmtId="0" fillId="0" borderId="0"/>
  </cellStyleXfs>
  <cellXfs count="37">
    <xf fontId="0" numFmtId="0" fillId="0" borderId="0" xfId="0"/>
    <xf applyFont="1" applyFill="1" fontId="0" numFmtId="0" fillId="0" borderId="0" xfId="0"/>
    <xf applyFont="1" applyFill="1" applyAlignment="1" fontId="1" numFmtId="0" fillId="0" borderId="0" xfId="0">
      <alignment wrapText="1"/>
    </xf>
    <xf applyFont="1" applyFill="1" applyBorder="1" applyAlignment="1" fontId="1" numFmtId="0" fillId="0" borderId="0" xfId="0">
      <alignment horizontal="center" wrapText="1"/>
    </xf>
    <xf applyFont="1" applyFill="1" applyBorder="1" applyAlignment="1" fontId="2" numFmtId="0" fillId="0" borderId="0" xfId="0">
      <alignment horizontal="right"/>
    </xf>
    <xf applyFont="1" applyFill="1" applyBorder="1" applyAlignment="1" fontId="1" numFmtId="0" fillId="0" borderId="1" xfId="0">
      <alignment horizontal="center" wrapText="1"/>
    </xf>
    <xf applyFont="1" applyFill="1" applyBorder="1" fontId="0" numFmtId="0" fillId="0" borderId="1" xfId="0"/>
    <xf applyFont="1" applyFill="1" applyBorder="1" applyAlignment="1" fontId="2" numFmtId="0" fillId="0" borderId="1" xfId="0">
      <alignment horizontal="right"/>
    </xf>
    <xf applyFont="1" applyFill="1" applyBorder="1" applyAlignment="1" fontId="3" numFmtId="0" fillId="0" borderId="0" xfId="0">
      <alignment horizontal="right"/>
    </xf>
    <xf applyNumberFormat="1" applyFont="1" applyFill="1" applyBorder="1" applyAlignment="1" fontId="6" numFmtId="1" fillId="0" borderId="2" xfId="0">
      <alignment vertical="center" wrapText="1"/>
    </xf>
    <xf applyNumberFormat="1" applyFont="1" applyBorder="1" applyAlignment="1" fontId="5" numFmtId="49" fillId="0" borderId="2" xfId="0">
      <alignment horizontal="left" vertical="center" wrapText="1"/>
    </xf>
    <xf applyNumberFormat="1" applyFont="1" applyBorder="1" applyAlignment="1" fontId="5" numFmtId="3" fillId="0" borderId="2" xfId="0">
      <alignment horizontal="right" vertical="center"/>
    </xf>
    <xf applyFont="1" applyFill="1" applyBorder="1" fontId="8" numFmtId="0" fillId="3" borderId="1" xfId="0"/>
    <xf applyFill="1" applyBorder="1" fontId="0" numFmtId="0" fillId="4" borderId="2" xfId="0"/>
    <xf applyFill="1" applyBorder="1" fontId="0" numFmtId="0" fillId="5" borderId="6" xfId="0"/>
    <xf applyFill="1" applyBorder="1" fontId="0" numFmtId="0" fillId="4" borderId="3" xfId="0"/>
    <xf applyFill="1" applyBorder="1" fontId="0" numFmtId="0" fillId="4" borderId="4" xfId="0"/>
    <xf applyFill="1" applyBorder="1" fontId="0" numFmtId="0" fillId="5" borderId="2" xfId="0"/>
    <xf applyFill="1" applyBorder="1" applyAlignment="1" fontId="0" numFmtId="0" fillId="5" borderId="2" xfId="0">
      <alignment wrapText="1"/>
    </xf>
    <xf applyFont="1" applyFill="1" applyBorder="1" applyAlignment="1" fontId="6" numFmtId="0" fillId="0" borderId="2" xfId="0">
      <alignment horizontal="center"/>
    </xf>
    <xf applyNumberFormat="1" applyFont="1" applyFill="1" applyBorder="1" applyAlignment="1" fontId="10" numFmtId="4" fillId="2" borderId="2" xfId="1">
      <alignment horizontal="center" vertical="center" wrapText="1"/>
    </xf>
    <xf applyNumberFormat="1" applyFont="1" applyFill="1" applyAlignment="1" fontId="7" numFmtId="14" fillId="0" borderId="0" xfId="0">
      <alignment horizontal="center" vertical="center" wrapText="1"/>
    </xf>
    <xf applyNumberFormat="1" applyFont="1" applyFill="1" applyAlignment="1" fontId="7" numFmtId="14" fillId="0" borderId="0" xfId="0">
      <alignment horizontal="left" vertical="center" wrapText="1"/>
    </xf>
    <xf applyFont="1" applyFill="1" applyBorder="1" applyAlignment="1" fontId="12" numFmtId="0" fillId="0" borderId="2" xfId="0">
      <alignment vertical="center"/>
    </xf>
    <xf applyFont="1" applyFill="1" fontId="11" numFmtId="0" fillId="0" borderId="0" xfId="0"/>
    <xf applyNumberFormat="1" applyFont="1" applyFill="1" applyAlignment="1" fontId="0" numFmtId="22" fillId="0" borderId="0" xfId="0">
      <alignment horizontal="left"/>
    </xf>
    <xf applyFont="1" applyFill="1" applyAlignment="1" fontId="4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10" numFmtId="4" fillId="2" borderId="2" xfId="1">
      <alignment horizontal="center" wrapText="1"/>
    </xf>
    <xf applyNumberFormat="1" applyFont="1" applyFill="1" applyBorder="1" applyAlignment="1" fontId="10" numFmtId="4" fillId="2" borderId="7" xfId="1">
      <alignment horizontal="center" wrapText="1"/>
    </xf>
    <xf applyNumberFormat="1" applyFont="1" applyFill="1" applyBorder="1" applyAlignment="1" fontId="10" numFmtId="4" fillId="2" borderId="5" xfId="1">
      <alignment horizontal="center" wrapText="1"/>
    </xf>
    <xf applyNumberFormat="1" applyFont="1" applyFill="1" applyBorder="1" applyAlignment="1" fontId="10" numFmtId="4" fillId="2" borderId="6" xfId="1">
      <alignment horizontal="center" wrapText="1"/>
    </xf>
    <xf applyFont="1" applyFill="1" applyAlignment="1" fontId="7" numFmtId="0" fillId="0" borderId="0" xfId="0">
      <alignment horizontal="right" vertical="center" wrapText="1"/>
    </xf>
    <xf applyFont="1" applyFill="1" applyAlignment="1" fontId="7" numFmtId="0" fillId="0" borderId="0" xfId="0">
      <alignment horizontal="left" vertical="center" wrapText="1"/>
    </xf>
    <xf applyNumberFormat="1" applyFont="1" applyFill="1" applyBorder="1" applyAlignment="1" fontId="10" numFmtId="4" fillId="2" borderId="2" xfId="1">
      <alignment horizontal="center" vertical="center" wrapText="1"/>
    </xf>
  </cellXfs>
  <cellStyles count="2">
    <cellStyle name="Normal" xfId="0" builtinId="0"/>
    <cellStyle name="Обычный 3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101"/>
  <sheetViews>
    <sheetView tabSelected="1" topLeftCell="A1" workbookViewId="0"/>
  </sheetViews>
  <sheetFormatPr defaultColWidth="9.140625" defaultRowHeight="1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>
      <c r="B1" s="25">
        <v>45946.6247979051</v>
      </c>
      <c r="C1" s="25"/>
    </row>
    <row r="2" ht="15.75" customHeight="1">
      <c r="B2" s="35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ht="31.5">
      <c r="B3" s="34" t="s">
        <v>9</v>
      </c>
      <c r="C3" s="34"/>
      <c r="D3" s="21">
        <v>45931</v>
      </c>
      <c r="E3" s="22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2" customHeight="1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ht="12" customHeight="1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ht="13.5" customHeight="1">
      <c r="B6" s="27" t="s">
        <v>2</v>
      </c>
      <c r="C6" s="28" t="s">
        <v>3</v>
      </c>
      <c r="D6" s="29" t="s">
        <v>4</v>
      </c>
      <c r="E6" s="27" t="s">
        <v>5</v>
      </c>
      <c r="F6" s="30" t="s">
        <v>10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11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ht="15.75" customHeight="1">
      <c r="B7" s="27"/>
      <c r="C7" s="28"/>
      <c r="D7" s="29"/>
      <c r="E7" s="27"/>
      <c r="F7" s="36" t="s">
        <v>6</v>
      </c>
      <c r="G7" s="36" t="s">
        <v>7</v>
      </c>
      <c r="H7" s="36" t="s">
        <v>8</v>
      </c>
      <c r="I7" s="30" t="s">
        <v>12</v>
      </c>
      <c r="J7" s="30"/>
      <c r="K7" s="30"/>
      <c r="L7" s="30" t="s">
        <v>13</v>
      </c>
      <c r="M7" s="30"/>
      <c r="N7" s="30"/>
      <c r="O7" s="30" t="s">
        <v>14</v>
      </c>
      <c r="P7" s="30"/>
      <c r="Q7" s="30"/>
      <c r="R7" s="31" t="s">
        <v>20</v>
      </c>
      <c r="S7" s="32"/>
      <c r="T7" s="33"/>
      <c r="U7" s="31" t="s">
        <v>15</v>
      </c>
      <c r="V7" s="32"/>
      <c r="W7" s="33"/>
      <c r="X7" s="30" t="s">
        <v>16</v>
      </c>
      <c r="Y7" s="30"/>
      <c r="Z7" s="30"/>
      <c r="AA7" s="36" t="s">
        <v>6</v>
      </c>
      <c r="AB7" s="36" t="s">
        <v>7</v>
      </c>
      <c r="AC7" s="36" t="s">
        <v>8</v>
      </c>
      <c r="AD7" s="30" t="s">
        <v>12</v>
      </c>
      <c r="AE7" s="30"/>
      <c r="AF7" s="30"/>
      <c r="AG7" s="30" t="s">
        <v>13</v>
      </c>
      <c r="AH7" s="30"/>
      <c r="AI7" s="30"/>
      <c r="AJ7" s="30" t="s">
        <v>14</v>
      </c>
      <c r="AK7" s="30"/>
      <c r="AL7" s="30"/>
      <c r="AM7" s="31" t="s">
        <v>21</v>
      </c>
      <c r="AN7" s="32"/>
      <c r="AO7" s="33"/>
      <c r="AP7" s="31" t="s">
        <v>15</v>
      </c>
      <c r="AQ7" s="32"/>
      <c r="AR7" s="33"/>
      <c r="AS7" s="30" t="s">
        <v>16</v>
      </c>
      <c r="AT7" s="30"/>
      <c r="AU7" s="30"/>
    </row>
    <row r="8" ht="25.5" customHeight="1">
      <c r="B8" s="27"/>
      <c r="C8" s="28"/>
      <c r="D8" s="29"/>
      <c r="E8" s="27"/>
      <c r="F8" s="36"/>
      <c r="G8" s="36"/>
      <c r="H8" s="36"/>
      <c r="I8" s="20" t="s">
        <v>6</v>
      </c>
      <c r="J8" s="20" t="s">
        <v>7</v>
      </c>
      <c r="K8" s="20" t="s">
        <v>8</v>
      </c>
      <c r="L8" s="20" t="s">
        <v>6</v>
      </c>
      <c r="M8" s="20" t="s">
        <v>7</v>
      </c>
      <c r="N8" s="20" t="s">
        <v>8</v>
      </c>
      <c r="O8" s="20" t="s">
        <v>6</v>
      </c>
      <c r="P8" s="20" t="s">
        <v>7</v>
      </c>
      <c r="Q8" s="20" t="s">
        <v>8</v>
      </c>
      <c r="R8" s="20" t="s">
        <v>6</v>
      </c>
      <c r="S8" s="20" t="s">
        <v>7</v>
      </c>
      <c r="T8" s="20" t="s">
        <v>8</v>
      </c>
      <c r="U8" s="20" t="s">
        <v>6</v>
      </c>
      <c r="V8" s="20" t="s">
        <v>7</v>
      </c>
      <c r="W8" s="20" t="s">
        <v>8</v>
      </c>
      <c r="X8" s="20" t="s">
        <v>6</v>
      </c>
      <c r="Y8" s="20" t="s">
        <v>7</v>
      </c>
      <c r="Z8" s="20" t="s">
        <v>8</v>
      </c>
      <c r="AA8" s="36"/>
      <c r="AB8" s="36"/>
      <c r="AC8" s="36"/>
      <c r="AD8" s="20" t="s">
        <v>6</v>
      </c>
      <c r="AE8" s="20" t="s">
        <v>7</v>
      </c>
      <c r="AF8" s="20" t="s">
        <v>8</v>
      </c>
      <c r="AG8" s="20" t="s">
        <v>6</v>
      </c>
      <c r="AH8" s="20" t="s">
        <v>7</v>
      </c>
      <c r="AI8" s="20" t="s">
        <v>8</v>
      </c>
      <c r="AJ8" s="20" t="s">
        <v>6</v>
      </c>
      <c r="AK8" s="20" t="s">
        <v>7</v>
      </c>
      <c r="AL8" s="20" t="s">
        <v>8</v>
      </c>
      <c r="AM8" s="20" t="s">
        <v>6</v>
      </c>
      <c r="AN8" s="20" t="s">
        <v>7</v>
      </c>
      <c r="AO8" s="20" t="s">
        <v>8</v>
      </c>
      <c r="AP8" s="20" t="s">
        <v>6</v>
      </c>
      <c r="AQ8" s="20" t="s">
        <v>7</v>
      </c>
      <c r="AR8" s="20" t="s">
        <v>8</v>
      </c>
      <c r="AS8" s="20" t="s">
        <v>6</v>
      </c>
      <c r="AT8" s="20" t="s">
        <v>7</v>
      </c>
      <c r="AU8" s="20" t="s">
        <v>8</v>
      </c>
    </row>
    <row r="9" ht="12" customHeight="1"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19">
        <v>14</v>
      </c>
      <c r="P9" s="19">
        <v>15</v>
      </c>
      <c r="Q9" s="19">
        <v>16</v>
      </c>
      <c r="R9" s="19">
        <v>17</v>
      </c>
      <c r="S9" s="19">
        <v>18</v>
      </c>
      <c r="T9" s="19">
        <v>19</v>
      </c>
      <c r="U9" s="19">
        <v>20</v>
      </c>
      <c r="V9" s="19">
        <v>21</v>
      </c>
      <c r="W9" s="19">
        <v>22</v>
      </c>
      <c r="X9" s="19">
        <v>23</v>
      </c>
      <c r="Y9" s="19">
        <v>24</v>
      </c>
      <c r="Z9" s="19">
        <v>25</v>
      </c>
      <c r="AA9" s="19">
        <v>26</v>
      </c>
      <c r="AB9" s="19">
        <v>27</v>
      </c>
      <c r="AC9" s="19">
        <v>28</v>
      </c>
      <c r="AD9" s="19">
        <v>29</v>
      </c>
      <c r="AE9" s="19">
        <v>30</v>
      </c>
      <c r="AF9" s="19">
        <v>31</v>
      </c>
      <c r="AG9" s="19">
        <v>32</v>
      </c>
      <c r="AH9" s="19">
        <v>33</v>
      </c>
      <c r="AI9" s="19">
        <v>34</v>
      </c>
      <c r="AJ9" s="19">
        <v>35</v>
      </c>
      <c r="AK9" s="19">
        <v>36</v>
      </c>
      <c r="AL9" s="19">
        <v>37</v>
      </c>
      <c r="AM9" s="19">
        <v>38</v>
      </c>
      <c r="AN9" s="19">
        <v>39</v>
      </c>
      <c r="AO9" s="19">
        <v>40</v>
      </c>
      <c r="AP9" s="19">
        <v>41</v>
      </c>
      <c r="AQ9" s="19">
        <v>42</v>
      </c>
      <c r="AR9" s="19">
        <v>43</v>
      </c>
      <c r="AS9" s="19">
        <v>44</v>
      </c>
      <c r="AT9" s="19">
        <v>45</v>
      </c>
      <c r="AU9" s="19">
        <v>46</v>
      </c>
    </row>
    <row r="10" ht="24">
      <c r="A10" s="24" t="s">
        <v>111</v>
      </c>
      <c r="B10" s="10">
        <v>1</v>
      </c>
      <c r="C10" s="23" t="str">
        <f>MID(A10,4,14)</f>
        <v xml:space="preserve"> 6 АТ ОЩАДБАНК</v>
      </c>
      <c r="D10" s="9" t="str">
        <f>IF(OR(MID(A10,1,2)="ZZ",MID(A10,1,2)="YY"),"Інше",MID(A10,1,2))</f>
        <v>01</v>
      </c>
      <c r="E10" s="9" t="str">
        <f>MID(A10,19,200)</f>
        <v>Сільське господарство, мисливство та надання пов'язаних із ними послуг</v>
      </c>
      <c r="F10" s="11">
        <v>20531682.35254</v>
      </c>
      <c r="G10" s="11">
        <v>18389620.79277</v>
      </c>
      <c r="H10" s="11">
        <v>2142061.55977</v>
      </c>
      <c r="I10" s="11">
        <v>18077523.49595</v>
      </c>
      <c r="J10" s="11">
        <v>15935461.96303</v>
      </c>
      <c r="K10" s="11">
        <v>2142061.53292</v>
      </c>
      <c r="L10" s="11">
        <v>187246.82222</v>
      </c>
      <c r="M10" s="11">
        <v>187246.82222</v>
      </c>
      <c r="N10" s="11">
        <v>0</v>
      </c>
      <c r="O10" s="11">
        <v>1221117.42752</v>
      </c>
      <c r="P10" s="11">
        <v>1221117.40067</v>
      </c>
      <c r="Q10" s="11">
        <v>0.02685</v>
      </c>
      <c r="R10" s="11">
        <v>1045794.60685</v>
      </c>
      <c r="S10" s="11">
        <v>1045794.60685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-1809237.14103</v>
      </c>
      <c r="AB10" s="11">
        <v>-1803733.25461</v>
      </c>
      <c r="AC10" s="11">
        <v>-5503.88642</v>
      </c>
      <c r="AD10" s="11">
        <v>164239.83677</v>
      </c>
      <c r="AE10" s="11">
        <v>158735.96812</v>
      </c>
      <c r="AF10" s="11">
        <v>5503.86865</v>
      </c>
      <c r="AG10" s="11">
        <v>7111.15698</v>
      </c>
      <c r="AH10" s="11">
        <v>7111.15698</v>
      </c>
      <c r="AI10" s="11">
        <v>0</v>
      </c>
      <c r="AJ10" s="11">
        <v>947339.16414</v>
      </c>
      <c r="AK10" s="11">
        <v>947339.14637</v>
      </c>
      <c r="AL10" s="11">
        <v>0.01777</v>
      </c>
      <c r="AM10" s="11">
        <v>690546.98314</v>
      </c>
      <c r="AN10" s="11">
        <v>690546.98314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ht="24">
      <c r="A11" s="24" t="s">
        <v>110</v>
      </c>
      <c r="B11" s="10">
        <v>2</v>
      </c>
      <c r="C11" s="23" t="str">
        <f>MID(A11,4,14)</f>
        <v xml:space="preserve"> 6 АТ ОЩАДБАНК</v>
      </c>
      <c r="D11" s="9" t="str">
        <f>IF(OR(MID(A11,1,2)="ZZ",MID(A11,1,2)="YY"),"Інше",MID(A11,1,2))</f>
        <v>02</v>
      </c>
      <c r="E11" s="9" t="str">
        <f>MID(A11,19,200)</f>
        <v>Лісове господарство та лісозаготівлі</v>
      </c>
      <c r="F11" s="11">
        <v>34262.63331</v>
      </c>
      <c r="G11" s="11">
        <v>34262.63331</v>
      </c>
      <c r="H11" s="11">
        <v>0</v>
      </c>
      <c r="I11" s="11">
        <v>34203.29326</v>
      </c>
      <c r="J11" s="11">
        <v>34203.29326</v>
      </c>
      <c r="K11" s="11">
        <v>0</v>
      </c>
      <c r="L11" s="11">
        <v>49.8557</v>
      </c>
      <c r="M11" s="11">
        <v>49.8557</v>
      </c>
      <c r="N11" s="11">
        <v>0</v>
      </c>
      <c r="O11" s="11">
        <v>9.48435</v>
      </c>
      <c r="P11" s="11">
        <v>9.48435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-483.70933</v>
      </c>
      <c r="AB11" s="11">
        <v>-483.70933</v>
      </c>
      <c r="AC11" s="11">
        <v>0</v>
      </c>
      <c r="AD11" s="11">
        <v>474.22498</v>
      </c>
      <c r="AE11" s="11">
        <v>474.22498</v>
      </c>
      <c r="AF11" s="11">
        <v>0</v>
      </c>
      <c r="AG11" s="11">
        <v>0</v>
      </c>
      <c r="AH11" s="11">
        <v>0</v>
      </c>
      <c r="AI11" s="11">
        <v>0</v>
      </c>
      <c r="AJ11" s="11">
        <v>9.48435</v>
      </c>
      <c r="AK11" s="11">
        <v>9.48435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ht="24">
      <c r="A12" s="24" t="s">
        <v>109</v>
      </c>
      <c r="B12" s="10">
        <v>3</v>
      </c>
      <c r="C12" s="23" t="str">
        <f>MID(A12,4,14)</f>
        <v xml:space="preserve"> 6 АТ ОЩАДБАНК</v>
      </c>
      <c r="D12" s="9" t="str">
        <f>IF(OR(MID(A12,1,2)="ZZ",MID(A12,1,2)="YY"),"Інше",MID(A12,1,2))</f>
        <v>03</v>
      </c>
      <c r="E12" s="9" t="str">
        <f>MID(A12,19,200)</f>
        <v>Рибне господарство</v>
      </c>
      <c r="F12" s="11">
        <v>13280.60035</v>
      </c>
      <c r="G12" s="11">
        <v>13280.60035</v>
      </c>
      <c r="H12" s="11">
        <v>0</v>
      </c>
      <c r="I12" s="11">
        <v>9783.69197</v>
      </c>
      <c r="J12" s="11">
        <v>9783.69197</v>
      </c>
      <c r="K12" s="11">
        <v>0</v>
      </c>
      <c r="L12" s="11">
        <v>0</v>
      </c>
      <c r="M12" s="11">
        <v>0</v>
      </c>
      <c r="N12" s="11">
        <v>0</v>
      </c>
      <c r="O12" s="11">
        <v>3496.90838</v>
      </c>
      <c r="P12" s="11">
        <v>3496.90838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-3513.56873</v>
      </c>
      <c r="AB12" s="11">
        <v>-3513.56873</v>
      </c>
      <c r="AC12" s="11">
        <v>0</v>
      </c>
      <c r="AD12" s="11">
        <v>116.89641</v>
      </c>
      <c r="AE12" s="11">
        <v>116.89641</v>
      </c>
      <c r="AF12" s="11">
        <v>0</v>
      </c>
      <c r="AG12" s="11">
        <v>0</v>
      </c>
      <c r="AH12" s="11">
        <v>0</v>
      </c>
      <c r="AI12" s="11">
        <v>0</v>
      </c>
      <c r="AJ12" s="11">
        <v>3396.67232</v>
      </c>
      <c r="AK12" s="11">
        <v>3396.67232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ht="24">
      <c r="A13" s="24" t="s">
        <v>108</v>
      </c>
      <c r="B13" s="10">
        <v>4</v>
      </c>
      <c r="C13" s="23" t="str">
        <f>MID(A13,4,14)</f>
        <v xml:space="preserve"> 6 АТ ОЩАДБАНК</v>
      </c>
      <c r="D13" s="9" t="str">
        <f>IF(OR(MID(A13,1,2)="ZZ",MID(A13,1,2)="YY"),"Інше",MID(A13,1,2))</f>
        <v>05</v>
      </c>
      <c r="E13" s="9" t="str">
        <f>MID(A13,19,200)</f>
        <v>Добування кам'яного та бурого вугілля</v>
      </c>
      <c r="F13" s="11">
        <v>2092.09411</v>
      </c>
      <c r="G13" s="11">
        <v>2092.09411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2092.09411</v>
      </c>
      <c r="P13" s="11">
        <v>2092.09411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-2092.09411</v>
      </c>
      <c r="AB13" s="11">
        <v>-2092.09411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2092.09411</v>
      </c>
      <c r="AK13" s="11">
        <v>2092.09411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ht="24">
      <c r="A14" s="24" t="s">
        <v>107</v>
      </c>
      <c r="B14" s="10">
        <v>5</v>
      </c>
      <c r="C14" s="23" t="str">
        <f>MID(A14,4,14)</f>
        <v xml:space="preserve"> 6 АТ ОЩАДБАНК</v>
      </c>
      <c r="D14" s="9" t="str">
        <f>IF(OR(MID(A14,1,2)="ZZ",MID(A14,1,2)="YY"),"Інше",MID(A14,1,2))</f>
        <v>06</v>
      </c>
      <c r="E14" s="9" t="str">
        <f>MID(A14,19,200)</f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ht="24">
      <c r="A15" s="24" t="s">
        <v>106</v>
      </c>
      <c r="B15" s="10">
        <v>6</v>
      </c>
      <c r="C15" s="23" t="str">
        <f>MID(A15,4,14)</f>
        <v xml:space="preserve"> 6 АТ ОЩАДБАНК</v>
      </c>
      <c r="D15" s="9" t="str">
        <f>IF(OR(MID(A15,1,2)="ZZ",MID(A15,1,2)="YY"),"Інше",MID(A15,1,2))</f>
        <v>07</v>
      </c>
      <c r="E15" s="9" t="str">
        <f>MID(A15,19,200)</f>
        <v>Добування металевих руд</v>
      </c>
      <c r="F15" s="11">
        <v>556215.06247</v>
      </c>
      <c r="G15" s="11">
        <v>0</v>
      </c>
      <c r="H15" s="11">
        <v>556215.06247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556215.06247</v>
      </c>
      <c r="S15" s="11">
        <v>0</v>
      </c>
      <c r="T15" s="11">
        <v>556215.06247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-516006.15913</v>
      </c>
      <c r="AB15" s="11">
        <v>0</v>
      </c>
      <c r="AC15" s="11">
        <v>-516006.15913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516006.15913</v>
      </c>
      <c r="AN15" s="11">
        <v>0</v>
      </c>
      <c r="AO15" s="11">
        <v>516006.15913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ht="24">
      <c r="A16" s="24" t="s">
        <v>105</v>
      </c>
      <c r="B16" s="10">
        <v>7</v>
      </c>
      <c r="C16" s="23" t="str">
        <f>MID(A16,4,14)</f>
        <v xml:space="preserve"> 6 АТ ОЩАДБАНК</v>
      </c>
      <c r="D16" s="9" t="str">
        <f>IF(OR(MID(A16,1,2)="ZZ",MID(A16,1,2)="YY"),"Інше",MID(A16,1,2))</f>
        <v>08</v>
      </c>
      <c r="E16" s="9" t="str">
        <f>MID(A16,19,200)</f>
        <v>Добування інших корисних копалин та розроблення кар'єрів</v>
      </c>
      <c r="F16" s="11">
        <v>279222.27417</v>
      </c>
      <c r="G16" s="11">
        <v>279222.27417</v>
      </c>
      <c r="H16" s="11">
        <v>0</v>
      </c>
      <c r="I16" s="11">
        <v>12239.16431</v>
      </c>
      <c r="J16" s="11">
        <v>12239.16431</v>
      </c>
      <c r="K16" s="11">
        <v>0</v>
      </c>
      <c r="L16" s="11">
        <v>0</v>
      </c>
      <c r="M16" s="11">
        <v>0</v>
      </c>
      <c r="N16" s="11">
        <v>0</v>
      </c>
      <c r="O16" s="11">
        <v>266983.10986</v>
      </c>
      <c r="P16" s="11">
        <v>266983.10986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-205658.58576</v>
      </c>
      <c r="AB16" s="11">
        <v>-205658.58576</v>
      </c>
      <c r="AC16" s="11">
        <v>0</v>
      </c>
      <c r="AD16" s="11">
        <v>25.66012</v>
      </c>
      <c r="AE16" s="11">
        <v>25.66012</v>
      </c>
      <c r="AF16" s="11">
        <v>0</v>
      </c>
      <c r="AG16" s="11">
        <v>0</v>
      </c>
      <c r="AH16" s="11">
        <v>0</v>
      </c>
      <c r="AI16" s="11">
        <v>0</v>
      </c>
      <c r="AJ16" s="11">
        <v>205632.92564</v>
      </c>
      <c r="AK16" s="11">
        <v>205632.92564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ht="24">
      <c r="A17" s="24" t="s">
        <v>104</v>
      </c>
      <c r="B17" s="10">
        <v>8</v>
      </c>
      <c r="C17" s="23" t="str">
        <f>MID(A17,4,14)</f>
        <v xml:space="preserve"> 6 АТ ОЩАДБАНК</v>
      </c>
      <c r="D17" s="9" t="str">
        <f>IF(OR(MID(A17,1,2)="ZZ",MID(A17,1,2)="YY"),"Інше",MID(A17,1,2))</f>
        <v>09</v>
      </c>
      <c r="E17" s="9" t="str">
        <f>MID(A17,19,200)</f>
        <v>Надання допоміжних послуг у сфері добувної промисловості та розроблення кар'єрів</v>
      </c>
      <c r="F17" s="11">
        <v>32846.124</v>
      </c>
      <c r="G17" s="11">
        <v>32846.124</v>
      </c>
      <c r="H17" s="11">
        <v>0</v>
      </c>
      <c r="I17" s="11">
        <v>32846.124</v>
      </c>
      <c r="J17" s="11">
        <v>32846.124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-869.48879</v>
      </c>
      <c r="AB17" s="11">
        <v>-869.48879</v>
      </c>
      <c r="AC17" s="11">
        <v>0</v>
      </c>
      <c r="AD17" s="11">
        <v>869.48879</v>
      </c>
      <c r="AE17" s="11">
        <v>869.48879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ht="24">
      <c r="A18" s="24" t="s">
        <v>103</v>
      </c>
      <c r="B18" s="10">
        <v>9</v>
      </c>
      <c r="C18" s="23" t="str">
        <f>MID(A18,4,14)</f>
        <v xml:space="preserve"> 6 АТ ОЩАДБАНК</v>
      </c>
      <c r="D18" s="9" t="str">
        <f>IF(OR(MID(A18,1,2)="ZZ",MID(A18,1,2)="YY"),"Інше",MID(A18,1,2))</f>
        <v>10</v>
      </c>
      <c r="E18" s="9" t="str">
        <f>MID(A18,19,200)</f>
        <v>Виробництво харчових продуктів</v>
      </c>
      <c r="F18" s="11">
        <v>5398434.82998</v>
      </c>
      <c r="G18" s="11">
        <v>3070322.25157</v>
      </c>
      <c r="H18" s="11">
        <v>2328112.57841</v>
      </c>
      <c r="I18" s="11">
        <v>5255523.03104</v>
      </c>
      <c r="J18" s="11">
        <v>2990195.67316</v>
      </c>
      <c r="K18" s="11">
        <v>2265327.35788</v>
      </c>
      <c r="L18" s="11">
        <v>724.83398</v>
      </c>
      <c r="M18" s="11">
        <v>724.83398</v>
      </c>
      <c r="N18" s="11">
        <v>0</v>
      </c>
      <c r="O18" s="11">
        <v>101797.65662</v>
      </c>
      <c r="P18" s="11">
        <v>39012.43609</v>
      </c>
      <c r="Q18" s="11">
        <v>62785.22053</v>
      </c>
      <c r="R18" s="11">
        <v>40389.30834</v>
      </c>
      <c r="S18" s="11">
        <v>40389.30834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-48730.75579</v>
      </c>
      <c r="AB18" s="11">
        <v>26276.67512</v>
      </c>
      <c r="AC18" s="11">
        <v>-75007.43091</v>
      </c>
      <c r="AD18" s="11">
        <v>30137.85801</v>
      </c>
      <c r="AE18" s="11">
        <v>17915.64763</v>
      </c>
      <c r="AF18" s="11">
        <v>12222.21038</v>
      </c>
      <c r="AG18" s="11">
        <v>241.11932</v>
      </c>
      <c r="AH18" s="11">
        <v>241.11932</v>
      </c>
      <c r="AI18" s="11">
        <v>0</v>
      </c>
      <c r="AJ18" s="11">
        <v>90901.26055</v>
      </c>
      <c r="AK18" s="11">
        <v>28116.04002</v>
      </c>
      <c r="AL18" s="11">
        <v>62785.22053</v>
      </c>
      <c r="AM18" s="11">
        <v>-72549.48209</v>
      </c>
      <c r="AN18" s="11">
        <v>-72549.48209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ht="24">
      <c r="A19" s="24" t="s">
        <v>102</v>
      </c>
      <c r="B19" s="10">
        <v>10</v>
      </c>
      <c r="C19" s="23" t="str">
        <f>MID(A19,4,14)</f>
        <v xml:space="preserve"> 6 АТ ОЩАДБАНК</v>
      </c>
      <c r="D19" s="9" t="str">
        <f>IF(OR(MID(A19,1,2)="ZZ",MID(A19,1,2)="YY"),"Інше",MID(A19,1,2))</f>
        <v>11</v>
      </c>
      <c r="E19" s="9" t="str">
        <f>MID(A19,19,200)</f>
        <v>Виробництво напоїв</v>
      </c>
      <c r="F19" s="11">
        <v>29571.34681</v>
      </c>
      <c r="G19" s="11">
        <v>29571.34681</v>
      </c>
      <c r="H19" s="11">
        <v>0</v>
      </c>
      <c r="I19" s="11">
        <v>25608.46258</v>
      </c>
      <c r="J19" s="11">
        <v>25608.46258</v>
      </c>
      <c r="K19" s="11">
        <v>0</v>
      </c>
      <c r="L19" s="11">
        <v>0</v>
      </c>
      <c r="M19" s="11">
        <v>0</v>
      </c>
      <c r="N19" s="11">
        <v>0</v>
      </c>
      <c r="O19" s="11">
        <v>3962.88423</v>
      </c>
      <c r="P19" s="11">
        <v>3962.88423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-4122.27583</v>
      </c>
      <c r="AB19" s="11">
        <v>-4122.27583</v>
      </c>
      <c r="AC19" s="11">
        <v>0</v>
      </c>
      <c r="AD19" s="11">
        <v>160.0882</v>
      </c>
      <c r="AE19" s="11">
        <v>160.0882</v>
      </c>
      <c r="AF19" s="11">
        <v>0</v>
      </c>
      <c r="AG19" s="11">
        <v>0</v>
      </c>
      <c r="AH19" s="11">
        <v>0</v>
      </c>
      <c r="AI19" s="11">
        <v>0</v>
      </c>
      <c r="AJ19" s="11">
        <v>3962.18763</v>
      </c>
      <c r="AK19" s="11">
        <v>3962.18763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ht="24">
      <c r="A20" s="24" t="s">
        <v>101</v>
      </c>
      <c r="B20" s="10">
        <v>11</v>
      </c>
      <c r="C20" s="23" t="str">
        <f>MID(A20,4,14)</f>
        <v xml:space="preserve"> 6 АТ ОЩАДБАНК</v>
      </c>
      <c r="D20" s="9" t="str">
        <f>IF(OR(MID(A20,1,2)="ZZ",MID(A20,1,2)="YY"),"Інше",MID(A20,1,2))</f>
        <v>12</v>
      </c>
      <c r="E20" s="9" t="str">
        <f>MID(A20,19,200)</f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ht="24">
      <c r="A21" s="24" t="s">
        <v>100</v>
      </c>
      <c r="B21" s="10">
        <v>12</v>
      </c>
      <c r="C21" s="23" t="str">
        <f>MID(A21,4,14)</f>
        <v xml:space="preserve"> 6 АТ ОЩАДБАНК</v>
      </c>
      <c r="D21" s="9" t="str">
        <f>IF(OR(MID(A21,1,2)="ZZ",MID(A21,1,2)="YY"),"Інше",MID(A21,1,2))</f>
        <v>13</v>
      </c>
      <c r="E21" s="9" t="str">
        <f>MID(A21,19,200)</f>
        <v>Текстильне виробництво</v>
      </c>
      <c r="F21" s="11">
        <v>162975.65961</v>
      </c>
      <c r="G21" s="11">
        <v>162975.65961</v>
      </c>
      <c r="H21" s="11">
        <v>0</v>
      </c>
      <c r="I21" s="11">
        <v>157057.62163</v>
      </c>
      <c r="J21" s="11">
        <v>157057.62163</v>
      </c>
      <c r="K21" s="11">
        <v>0</v>
      </c>
      <c r="L21" s="11">
        <v>2315.38031</v>
      </c>
      <c r="M21" s="11">
        <v>2315.38031</v>
      </c>
      <c r="N21" s="11">
        <v>0</v>
      </c>
      <c r="O21" s="11">
        <v>3602.65767</v>
      </c>
      <c r="P21" s="11">
        <v>3602.65767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-4172.54486</v>
      </c>
      <c r="AB21" s="11">
        <v>-4172.54486</v>
      </c>
      <c r="AC21" s="11">
        <v>0</v>
      </c>
      <c r="AD21" s="11">
        <v>2345.74057</v>
      </c>
      <c r="AE21" s="11">
        <v>2345.74057</v>
      </c>
      <c r="AF21" s="11">
        <v>0</v>
      </c>
      <c r="AG21" s="11">
        <v>28.84193</v>
      </c>
      <c r="AH21" s="11">
        <v>28.84193</v>
      </c>
      <c r="AI21" s="11">
        <v>0</v>
      </c>
      <c r="AJ21" s="11">
        <v>1797.96236</v>
      </c>
      <c r="AK21" s="11">
        <v>1797.96236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ht="24">
      <c r="A22" s="24" t="s">
        <v>99</v>
      </c>
      <c r="B22" s="10">
        <v>13</v>
      </c>
      <c r="C22" s="23" t="str">
        <f>MID(A22,4,14)</f>
        <v xml:space="preserve"> 6 АТ ОЩАДБАНК</v>
      </c>
      <c r="D22" s="9" t="str">
        <f>IF(OR(MID(A22,1,2)="ZZ",MID(A22,1,2)="YY"),"Інше",MID(A22,1,2))</f>
        <v>14</v>
      </c>
      <c r="E22" s="9" t="str">
        <f>MID(A22,19,200)</f>
        <v>Виробництво одягу</v>
      </c>
      <c r="F22" s="11">
        <v>58711.99685</v>
      </c>
      <c r="G22" s="11">
        <v>58711.99685</v>
      </c>
      <c r="H22" s="11">
        <v>0</v>
      </c>
      <c r="I22" s="11">
        <v>52220.39736</v>
      </c>
      <c r="J22" s="11">
        <v>52220.39736</v>
      </c>
      <c r="K22" s="11">
        <v>0</v>
      </c>
      <c r="L22" s="11">
        <v>0</v>
      </c>
      <c r="M22" s="11">
        <v>0</v>
      </c>
      <c r="N22" s="11">
        <v>0</v>
      </c>
      <c r="O22" s="11">
        <v>6491.59949</v>
      </c>
      <c r="P22" s="11">
        <v>6491.59949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-5557.34087</v>
      </c>
      <c r="AB22" s="11">
        <v>-5557.34087</v>
      </c>
      <c r="AC22" s="11">
        <v>0</v>
      </c>
      <c r="AD22" s="11">
        <v>546.76805</v>
      </c>
      <c r="AE22" s="11">
        <v>546.76805</v>
      </c>
      <c r="AF22" s="11">
        <v>0</v>
      </c>
      <c r="AG22" s="11">
        <v>0</v>
      </c>
      <c r="AH22" s="11">
        <v>0</v>
      </c>
      <c r="AI22" s="11">
        <v>0</v>
      </c>
      <c r="AJ22" s="11">
        <v>5010.57282</v>
      </c>
      <c r="AK22" s="11">
        <v>5010.57282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ht="24">
      <c r="A23" s="24" t="s">
        <v>98</v>
      </c>
      <c r="B23" s="10">
        <v>14</v>
      </c>
      <c r="C23" s="23" t="str">
        <f>MID(A23,4,14)</f>
        <v xml:space="preserve"> 6 АТ ОЩАДБАНК</v>
      </c>
      <c r="D23" s="9" t="str">
        <f>IF(OR(MID(A23,1,2)="ZZ",MID(A23,1,2)="YY"),"Інше",MID(A23,1,2))</f>
        <v>15</v>
      </c>
      <c r="E23" s="9" t="str">
        <f>MID(A23,19,200)</f>
        <v>Виробництво шкіри, виробів зі шкіри та інших матеріалів</v>
      </c>
      <c r="F23" s="11">
        <v>38532.48021</v>
      </c>
      <c r="G23" s="11">
        <v>38532.48021</v>
      </c>
      <c r="H23" s="11">
        <v>0</v>
      </c>
      <c r="I23" s="11">
        <v>38532.48021</v>
      </c>
      <c r="J23" s="11">
        <v>38532.48021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-447.65241</v>
      </c>
      <c r="AB23" s="11">
        <v>-447.65241</v>
      </c>
      <c r="AC23" s="11">
        <v>0</v>
      </c>
      <c r="AD23" s="11">
        <v>447.65241</v>
      </c>
      <c r="AE23" s="11">
        <v>447.65241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ht="24">
      <c r="A24" s="24" t="s">
        <v>97</v>
      </c>
      <c r="B24" s="10">
        <v>15</v>
      </c>
      <c r="C24" s="23" t="str">
        <f>MID(A24,4,14)</f>
        <v xml:space="preserve"> 6 АТ ОЩАДБАНК</v>
      </c>
      <c r="D24" s="9" t="str">
        <f>IF(OR(MID(A24,1,2)="ZZ",MID(A24,1,2)="YY"),"Інше",MID(A24,1,2))</f>
        <v>16</v>
      </c>
      <c r="E24" s="9" t="str">
        <f>MID(A24,19,200)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394764.58092</v>
      </c>
      <c r="G24" s="11">
        <v>394764.58092</v>
      </c>
      <c r="H24" s="11">
        <v>0</v>
      </c>
      <c r="I24" s="11">
        <v>346005.6034</v>
      </c>
      <c r="J24" s="11">
        <v>346005.6034</v>
      </c>
      <c r="K24" s="11">
        <v>0</v>
      </c>
      <c r="L24" s="11">
        <v>14328.21216</v>
      </c>
      <c r="M24" s="11">
        <v>14328.21216</v>
      </c>
      <c r="N24" s="11">
        <v>0</v>
      </c>
      <c r="O24" s="11">
        <v>34430.76536</v>
      </c>
      <c r="P24" s="11">
        <v>34430.76536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-36535.85533</v>
      </c>
      <c r="AB24" s="11">
        <v>-36535.85533</v>
      </c>
      <c r="AC24" s="11">
        <v>0</v>
      </c>
      <c r="AD24" s="11">
        <v>3410.23511</v>
      </c>
      <c r="AE24" s="11">
        <v>3410.23511</v>
      </c>
      <c r="AF24" s="11">
        <v>0</v>
      </c>
      <c r="AG24" s="11">
        <v>145.22158</v>
      </c>
      <c r="AH24" s="11">
        <v>145.22158</v>
      </c>
      <c r="AI24" s="11">
        <v>0</v>
      </c>
      <c r="AJ24" s="11">
        <v>32980.39864</v>
      </c>
      <c r="AK24" s="11">
        <v>32980.39864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ht="24">
      <c r="A25" s="24" t="s">
        <v>96</v>
      </c>
      <c r="B25" s="10">
        <v>16</v>
      </c>
      <c r="C25" s="23" t="str">
        <f>MID(A25,4,14)</f>
        <v xml:space="preserve"> 6 АТ ОЩАДБАНК</v>
      </c>
      <c r="D25" s="9" t="str">
        <f>IF(OR(MID(A25,1,2)="ZZ",MID(A25,1,2)="YY"),"Інше",MID(A25,1,2))</f>
        <v>17</v>
      </c>
      <c r="E25" s="9" t="str">
        <f>MID(A25,19,200)</f>
        <v>Виробництво паперу та паперових виробів</v>
      </c>
      <c r="F25" s="11">
        <v>584980.32388</v>
      </c>
      <c r="G25" s="11">
        <v>538174.70656</v>
      </c>
      <c r="H25" s="11">
        <v>46805.61732</v>
      </c>
      <c r="I25" s="11">
        <v>565494.81043</v>
      </c>
      <c r="J25" s="11">
        <v>518689.19311</v>
      </c>
      <c r="K25" s="11">
        <v>46805.61732</v>
      </c>
      <c r="L25" s="11">
        <v>0</v>
      </c>
      <c r="M25" s="11">
        <v>0</v>
      </c>
      <c r="N25" s="11">
        <v>0</v>
      </c>
      <c r="O25" s="11">
        <v>19485.51345</v>
      </c>
      <c r="P25" s="11">
        <v>19485.51345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-23861.56843</v>
      </c>
      <c r="AB25" s="11">
        <v>-23216.78941</v>
      </c>
      <c r="AC25" s="11">
        <v>-644.77902</v>
      </c>
      <c r="AD25" s="11">
        <v>8743.01151</v>
      </c>
      <c r="AE25" s="11">
        <v>8098.23249</v>
      </c>
      <c r="AF25" s="11">
        <v>644.77902</v>
      </c>
      <c r="AG25" s="11">
        <v>0</v>
      </c>
      <c r="AH25" s="11">
        <v>0</v>
      </c>
      <c r="AI25" s="11">
        <v>0</v>
      </c>
      <c r="AJ25" s="11">
        <v>15118.55692</v>
      </c>
      <c r="AK25" s="11">
        <v>15118.55692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ht="24">
      <c r="A26" s="24" t="s">
        <v>95</v>
      </c>
      <c r="B26" s="10">
        <v>17</v>
      </c>
      <c r="C26" s="23" t="str">
        <f>MID(A26,4,14)</f>
        <v xml:space="preserve"> 6 АТ ОЩАДБАНК</v>
      </c>
      <c r="D26" s="9" t="str">
        <f>IF(OR(MID(A26,1,2)="ZZ",MID(A26,1,2)="YY"),"Інше",MID(A26,1,2))</f>
        <v>18</v>
      </c>
      <c r="E26" s="9" t="str">
        <f>MID(A26,19,200)</f>
        <v>Поліграфічна діяльність, тиражування записаної інформації</v>
      </c>
      <c r="F26" s="11">
        <v>86318.18127</v>
      </c>
      <c r="G26" s="11">
        <v>86318.18127</v>
      </c>
      <c r="H26" s="11">
        <v>0</v>
      </c>
      <c r="I26" s="11">
        <v>86008.63624</v>
      </c>
      <c r="J26" s="11">
        <v>86008.63624</v>
      </c>
      <c r="K26" s="11">
        <v>0</v>
      </c>
      <c r="L26" s="11">
        <v>0</v>
      </c>
      <c r="M26" s="11">
        <v>0</v>
      </c>
      <c r="N26" s="11">
        <v>0</v>
      </c>
      <c r="O26" s="11">
        <v>309.54503</v>
      </c>
      <c r="P26" s="11">
        <v>309.54503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-904.34672</v>
      </c>
      <c r="AB26" s="11">
        <v>-904.34672</v>
      </c>
      <c r="AC26" s="11">
        <v>0</v>
      </c>
      <c r="AD26" s="11">
        <v>827.06245</v>
      </c>
      <c r="AE26" s="11">
        <v>827.06245</v>
      </c>
      <c r="AF26" s="11">
        <v>0</v>
      </c>
      <c r="AG26" s="11">
        <v>0</v>
      </c>
      <c r="AH26" s="11">
        <v>0</v>
      </c>
      <c r="AI26" s="11">
        <v>0</v>
      </c>
      <c r="AJ26" s="11">
        <v>77.28427</v>
      </c>
      <c r="AK26" s="11">
        <v>77.28427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ht="24">
      <c r="A27" s="24" t="s">
        <v>94</v>
      </c>
      <c r="B27" s="10">
        <v>18</v>
      </c>
      <c r="C27" s="23" t="str">
        <f>MID(A27,4,14)</f>
        <v xml:space="preserve"> 6 АТ ОЩАДБАНК</v>
      </c>
      <c r="D27" s="9" t="str">
        <f>IF(OR(MID(A27,1,2)="ZZ",MID(A27,1,2)="YY"),"Інше",MID(A27,1,2))</f>
        <v>19</v>
      </c>
      <c r="E27" s="9" t="str">
        <f>MID(A27,19,200)</f>
        <v>Виробництво коксу та продуктів нафтоперероблення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ht="24">
      <c r="A28" s="24" t="s">
        <v>93</v>
      </c>
      <c r="B28" s="10">
        <v>19</v>
      </c>
      <c r="C28" s="23" t="str">
        <f>MID(A28,4,14)</f>
        <v xml:space="preserve"> 6 АТ ОЩАДБАНК</v>
      </c>
      <c r="D28" s="9" t="str">
        <f>IF(OR(MID(A28,1,2)="ZZ",MID(A28,1,2)="YY"),"Інше",MID(A28,1,2))</f>
        <v>20</v>
      </c>
      <c r="E28" s="9" t="str">
        <f>MID(A28,19,200)</f>
        <v>Виробництво хімічних речовин і хімічної продукції</v>
      </c>
      <c r="F28" s="11">
        <v>231276.1467</v>
      </c>
      <c r="G28" s="11">
        <v>231276.1467</v>
      </c>
      <c r="H28" s="11">
        <v>0</v>
      </c>
      <c r="I28" s="11">
        <v>102359.15095</v>
      </c>
      <c r="J28" s="11">
        <v>102359.15095</v>
      </c>
      <c r="K28" s="11">
        <v>0</v>
      </c>
      <c r="L28" s="11">
        <v>126167.57447</v>
      </c>
      <c r="M28" s="11">
        <v>126167.57447</v>
      </c>
      <c r="N28" s="11">
        <v>0</v>
      </c>
      <c r="O28" s="11">
        <v>2749.42128</v>
      </c>
      <c r="P28" s="11">
        <v>2749.42128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-16904.98511</v>
      </c>
      <c r="AB28" s="11">
        <v>-16904.98511</v>
      </c>
      <c r="AC28" s="11">
        <v>0</v>
      </c>
      <c r="AD28" s="11">
        <v>2754.80313</v>
      </c>
      <c r="AE28" s="11">
        <v>2754.80313</v>
      </c>
      <c r="AF28" s="11">
        <v>0</v>
      </c>
      <c r="AG28" s="11">
        <v>11441.9063</v>
      </c>
      <c r="AH28" s="11">
        <v>11441.9063</v>
      </c>
      <c r="AI28" s="11">
        <v>0</v>
      </c>
      <c r="AJ28" s="11">
        <v>2708.27568</v>
      </c>
      <c r="AK28" s="11">
        <v>2708.27568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ht="24">
      <c r="A29" s="24" t="s">
        <v>92</v>
      </c>
      <c r="B29" s="10">
        <v>20</v>
      </c>
      <c r="C29" s="23" t="str">
        <f>MID(A29,4,14)</f>
        <v xml:space="preserve"> 6 АТ ОЩАДБАНК</v>
      </c>
      <c r="D29" s="9" t="str">
        <f>IF(OR(MID(A29,1,2)="ZZ",MID(A29,1,2)="YY"),"Інше",MID(A29,1,2))</f>
        <v>21</v>
      </c>
      <c r="E29" s="9" t="str">
        <f>MID(A29,19,200)</f>
        <v>Виробництво основних фармацевтичних продуктів і фармацевтичних препаратів</v>
      </c>
      <c r="F29" s="11">
        <v>122027.54945</v>
      </c>
      <c r="G29" s="11">
        <v>122027.54945</v>
      </c>
      <c r="H29" s="11">
        <v>0</v>
      </c>
      <c r="I29" s="11">
        <v>122027.54945</v>
      </c>
      <c r="J29" s="11">
        <v>122027.54945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-1700.62368</v>
      </c>
      <c r="AB29" s="11">
        <v>-1700.62368</v>
      </c>
      <c r="AC29" s="11">
        <v>0</v>
      </c>
      <c r="AD29" s="11">
        <v>1700.62368</v>
      </c>
      <c r="AE29" s="11">
        <v>1700.62368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ht="24">
      <c r="A30" s="24" t="s">
        <v>91</v>
      </c>
      <c r="B30" s="10">
        <v>21</v>
      </c>
      <c r="C30" s="23" t="str">
        <f>MID(A30,4,14)</f>
        <v xml:space="preserve"> 6 АТ ОЩАДБАНК</v>
      </c>
      <c r="D30" s="9" t="str">
        <f>IF(OR(MID(A30,1,2)="ZZ",MID(A30,1,2)="YY"),"Інше",MID(A30,1,2))</f>
        <v>22</v>
      </c>
      <c r="E30" s="9" t="str">
        <f>MID(A30,19,200)</f>
        <v>Виробництво гумових і пластмасових виробів</v>
      </c>
      <c r="F30" s="11">
        <v>520536.09076</v>
      </c>
      <c r="G30" s="11">
        <v>520536.09076</v>
      </c>
      <c r="H30" s="11">
        <v>0</v>
      </c>
      <c r="I30" s="11">
        <v>475550.07431</v>
      </c>
      <c r="J30" s="11">
        <v>475550.07431</v>
      </c>
      <c r="K30" s="11">
        <v>0</v>
      </c>
      <c r="L30" s="11">
        <v>23528.93228</v>
      </c>
      <c r="M30" s="11">
        <v>23528.93228</v>
      </c>
      <c r="N30" s="11">
        <v>0</v>
      </c>
      <c r="O30" s="11">
        <v>21457.08417</v>
      </c>
      <c r="P30" s="11">
        <v>21457.08417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-23001.44147</v>
      </c>
      <c r="AB30" s="11">
        <v>-23001.44147</v>
      </c>
      <c r="AC30" s="11">
        <v>0</v>
      </c>
      <c r="AD30" s="11">
        <v>3859.01535</v>
      </c>
      <c r="AE30" s="11">
        <v>3859.01535</v>
      </c>
      <c r="AF30" s="11">
        <v>0</v>
      </c>
      <c r="AG30" s="11">
        <v>98.18769</v>
      </c>
      <c r="AH30" s="11">
        <v>98.18769</v>
      </c>
      <c r="AI30" s="11">
        <v>0</v>
      </c>
      <c r="AJ30" s="11">
        <v>19044.23843</v>
      </c>
      <c r="AK30" s="11">
        <v>19044.23843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ht="24">
      <c r="A31" s="24" t="s">
        <v>90</v>
      </c>
      <c r="B31" s="10">
        <v>22</v>
      </c>
      <c r="C31" s="23" t="str">
        <f>MID(A31,4,14)</f>
        <v xml:space="preserve"> 6 АТ ОЩАДБАНК</v>
      </c>
      <c r="D31" s="9" t="str">
        <f>IF(OR(MID(A31,1,2)="ZZ",MID(A31,1,2)="YY"),"Інше",MID(A31,1,2))</f>
        <v>23</v>
      </c>
      <c r="E31" s="9" t="str">
        <f>MID(A31,19,200)</f>
        <v>Виробництво іншої неметалевої мінеральної продукції</v>
      </c>
      <c r="F31" s="11">
        <v>253217.19634</v>
      </c>
      <c r="G31" s="11">
        <v>253217.19634</v>
      </c>
      <c r="H31" s="11">
        <v>0</v>
      </c>
      <c r="I31" s="11">
        <v>250645.16836</v>
      </c>
      <c r="J31" s="11">
        <v>250645.16836</v>
      </c>
      <c r="K31" s="11">
        <v>0</v>
      </c>
      <c r="L31" s="11">
        <v>0</v>
      </c>
      <c r="M31" s="11">
        <v>0</v>
      </c>
      <c r="N31" s="11">
        <v>0</v>
      </c>
      <c r="O31" s="11">
        <v>2572.02798</v>
      </c>
      <c r="P31" s="11">
        <v>2572.02798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-5639.77987</v>
      </c>
      <c r="AB31" s="11">
        <v>-5639.77987</v>
      </c>
      <c r="AC31" s="11">
        <v>0</v>
      </c>
      <c r="AD31" s="11">
        <v>3793.39745</v>
      </c>
      <c r="AE31" s="11">
        <v>3793.39745</v>
      </c>
      <c r="AF31" s="11">
        <v>0</v>
      </c>
      <c r="AG31" s="11">
        <v>0</v>
      </c>
      <c r="AH31" s="11">
        <v>0</v>
      </c>
      <c r="AI31" s="11">
        <v>0</v>
      </c>
      <c r="AJ31" s="11">
        <v>1846.38242</v>
      </c>
      <c r="AK31" s="11">
        <v>1846.38242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ht="24">
      <c r="A32" s="24" t="s">
        <v>89</v>
      </c>
      <c r="B32" s="10">
        <v>23</v>
      </c>
      <c r="C32" s="23" t="str">
        <f>MID(A32,4,14)</f>
        <v xml:space="preserve"> 6 АТ ОЩАДБАНК</v>
      </c>
      <c r="D32" s="9" t="str">
        <f>IF(OR(MID(A32,1,2)="ZZ",MID(A32,1,2)="YY"),"Інше",MID(A32,1,2))</f>
        <v>24</v>
      </c>
      <c r="E32" s="9" t="str">
        <f>MID(A32,19,200)</f>
        <v>Металургійне виробництво</v>
      </c>
      <c r="F32" s="11">
        <v>4020028.00131</v>
      </c>
      <c r="G32" s="11">
        <v>94001.00712</v>
      </c>
      <c r="H32" s="11">
        <v>3926026.99419</v>
      </c>
      <c r="I32" s="11">
        <v>90031.06603</v>
      </c>
      <c r="J32" s="11">
        <v>90031.06603</v>
      </c>
      <c r="K32" s="11">
        <v>0</v>
      </c>
      <c r="L32" s="11">
        <v>0</v>
      </c>
      <c r="M32" s="11">
        <v>0</v>
      </c>
      <c r="N32" s="11">
        <v>0</v>
      </c>
      <c r="O32" s="11">
        <v>3929996.93528</v>
      </c>
      <c r="P32" s="11">
        <v>3969.94109</v>
      </c>
      <c r="Q32" s="11">
        <v>3926026.99419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-2985087.0886</v>
      </c>
      <c r="AB32" s="11">
        <v>-4139.33855</v>
      </c>
      <c r="AC32" s="11">
        <v>-2980947.75005</v>
      </c>
      <c r="AD32" s="11">
        <v>919.39746</v>
      </c>
      <c r="AE32" s="11">
        <v>919.39746</v>
      </c>
      <c r="AF32" s="11">
        <v>0</v>
      </c>
      <c r="AG32" s="11">
        <v>0</v>
      </c>
      <c r="AH32" s="11">
        <v>0</v>
      </c>
      <c r="AI32" s="11">
        <v>0</v>
      </c>
      <c r="AJ32" s="11">
        <v>2984167.69114</v>
      </c>
      <c r="AK32" s="11">
        <v>3219.94109</v>
      </c>
      <c r="AL32" s="11">
        <v>2980947.75005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ht="24">
      <c r="A33" s="24" t="s">
        <v>88</v>
      </c>
      <c r="B33" s="10">
        <v>24</v>
      </c>
      <c r="C33" s="23" t="str">
        <f>MID(A33,4,14)</f>
        <v xml:space="preserve"> 6 АТ ОЩАДБАНК</v>
      </c>
      <c r="D33" s="9" t="str">
        <f>IF(OR(MID(A33,1,2)="ZZ",MID(A33,1,2)="YY"),"Інше",MID(A33,1,2))</f>
        <v>25</v>
      </c>
      <c r="E33" s="9" t="str">
        <f>MID(A33,19,200)</f>
        <v>Виробництво готових металевих виробів, крім машин і устатковання</v>
      </c>
      <c r="F33" s="11">
        <v>450316.37348</v>
      </c>
      <c r="G33" s="11">
        <v>450316.37348</v>
      </c>
      <c r="H33" s="11">
        <v>0</v>
      </c>
      <c r="I33" s="11">
        <v>301007.68943</v>
      </c>
      <c r="J33" s="11">
        <v>301007.68943</v>
      </c>
      <c r="K33" s="11">
        <v>0</v>
      </c>
      <c r="L33" s="11">
        <v>145240.72292</v>
      </c>
      <c r="M33" s="11">
        <v>145240.72292</v>
      </c>
      <c r="N33" s="11">
        <v>0</v>
      </c>
      <c r="O33" s="11">
        <v>4067.96113</v>
      </c>
      <c r="P33" s="11">
        <v>4067.96113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-11234.71427</v>
      </c>
      <c r="AB33" s="11">
        <v>-11234.71427</v>
      </c>
      <c r="AC33" s="11">
        <v>0</v>
      </c>
      <c r="AD33" s="11">
        <v>3721.97095</v>
      </c>
      <c r="AE33" s="11">
        <v>3721.97095</v>
      </c>
      <c r="AF33" s="11">
        <v>0</v>
      </c>
      <c r="AG33" s="11">
        <v>3444.82859</v>
      </c>
      <c r="AH33" s="11">
        <v>3444.82859</v>
      </c>
      <c r="AI33" s="11">
        <v>0</v>
      </c>
      <c r="AJ33" s="11">
        <v>4067.91473</v>
      </c>
      <c r="AK33" s="11">
        <v>4067.91473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ht="24">
      <c r="A34" s="24" t="s">
        <v>87</v>
      </c>
      <c r="B34" s="10">
        <v>25</v>
      </c>
      <c r="C34" s="23" t="str">
        <f>MID(A34,4,14)</f>
        <v xml:space="preserve"> 6 АТ ОЩАДБАНК</v>
      </c>
      <c r="D34" s="9" t="str">
        <f>IF(OR(MID(A34,1,2)="ZZ",MID(A34,1,2)="YY"),"Інше",MID(A34,1,2))</f>
        <v>26</v>
      </c>
      <c r="E34" s="9" t="str">
        <f>MID(A34,19,200)</f>
        <v>Виробництво комп'ютерів, електронної та оптичної продукції</v>
      </c>
      <c r="F34" s="11">
        <v>2803162.65295</v>
      </c>
      <c r="G34" s="11">
        <v>2803162.65295</v>
      </c>
      <c r="H34" s="11">
        <v>0</v>
      </c>
      <c r="I34" s="11">
        <v>2803162.65295</v>
      </c>
      <c r="J34" s="11">
        <v>2803162.65295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-23293.6179</v>
      </c>
      <c r="AB34" s="11">
        <v>-23293.6179</v>
      </c>
      <c r="AC34" s="11">
        <v>0</v>
      </c>
      <c r="AD34" s="11">
        <v>23293.6179</v>
      </c>
      <c r="AE34" s="11">
        <v>23293.6179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ht="24">
      <c r="A35" s="24" t="s">
        <v>86</v>
      </c>
      <c r="B35" s="10">
        <v>26</v>
      </c>
      <c r="C35" s="23" t="str">
        <f>MID(A35,4,14)</f>
        <v xml:space="preserve"> 6 АТ ОЩАДБАНК</v>
      </c>
      <c r="D35" s="9" t="str">
        <f>IF(OR(MID(A35,1,2)="ZZ",MID(A35,1,2)="YY"),"Інше",MID(A35,1,2))</f>
        <v>27</v>
      </c>
      <c r="E35" s="9" t="str">
        <f>MID(A35,19,200)</f>
        <v>Виробництво електричного устатковання</v>
      </c>
      <c r="F35" s="11">
        <v>156547.26493</v>
      </c>
      <c r="G35" s="11">
        <v>156547.26493</v>
      </c>
      <c r="H35" s="11">
        <v>0</v>
      </c>
      <c r="I35" s="11">
        <v>156481.19138</v>
      </c>
      <c r="J35" s="11">
        <v>156481.19138</v>
      </c>
      <c r="K35" s="11">
        <v>0</v>
      </c>
      <c r="L35" s="11">
        <v>0</v>
      </c>
      <c r="M35" s="11">
        <v>0</v>
      </c>
      <c r="N35" s="11">
        <v>0</v>
      </c>
      <c r="O35" s="11">
        <v>66.07355</v>
      </c>
      <c r="P35" s="11">
        <v>66.07355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-1278.05991</v>
      </c>
      <c r="AB35" s="11">
        <v>-1278.05991</v>
      </c>
      <c r="AC35" s="11">
        <v>0</v>
      </c>
      <c r="AD35" s="11">
        <v>1211.98636</v>
      </c>
      <c r="AE35" s="11">
        <v>1211.98636</v>
      </c>
      <c r="AF35" s="11">
        <v>0</v>
      </c>
      <c r="AG35" s="11">
        <v>0</v>
      </c>
      <c r="AH35" s="11">
        <v>0</v>
      </c>
      <c r="AI35" s="11">
        <v>0</v>
      </c>
      <c r="AJ35" s="11">
        <v>66.07355</v>
      </c>
      <c r="AK35" s="11">
        <v>66.07355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ht="24">
      <c r="A36" s="24" t="s">
        <v>85</v>
      </c>
      <c r="B36" s="10">
        <v>27</v>
      </c>
      <c r="C36" s="23" t="str">
        <f>MID(A36,4,14)</f>
        <v xml:space="preserve"> 6 АТ ОЩАДБАНК</v>
      </c>
      <c r="D36" s="9" t="str">
        <f>IF(OR(MID(A36,1,2)="ZZ",MID(A36,1,2)="YY"),"Інше",MID(A36,1,2))</f>
        <v>28</v>
      </c>
      <c r="E36" s="9" t="str">
        <f>MID(A36,19,200)</f>
        <v>Виробництво машин і устатковання, н.в.і.у.</v>
      </c>
      <c r="F36" s="11">
        <v>479929.54763</v>
      </c>
      <c r="G36" s="11">
        <v>475662.26628</v>
      </c>
      <c r="H36" s="11">
        <v>4267.28135</v>
      </c>
      <c r="I36" s="11">
        <v>409805.81568</v>
      </c>
      <c r="J36" s="11">
        <v>409805.81568</v>
      </c>
      <c r="K36" s="11">
        <v>0</v>
      </c>
      <c r="L36" s="11">
        <v>5496.27981</v>
      </c>
      <c r="M36" s="11">
        <v>5496.27981</v>
      </c>
      <c r="N36" s="11">
        <v>0</v>
      </c>
      <c r="O36" s="11">
        <v>64627.45214</v>
      </c>
      <c r="P36" s="11">
        <v>60360.17079</v>
      </c>
      <c r="Q36" s="11">
        <v>4267.28135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-46554.61341</v>
      </c>
      <c r="AB36" s="11">
        <v>-46554.61341</v>
      </c>
      <c r="AC36" s="11">
        <v>0</v>
      </c>
      <c r="AD36" s="11">
        <v>3313.5137</v>
      </c>
      <c r="AE36" s="11">
        <v>3313.5137</v>
      </c>
      <c r="AF36" s="11">
        <v>0</v>
      </c>
      <c r="AG36" s="11">
        <v>1534.24054</v>
      </c>
      <c r="AH36" s="11">
        <v>1534.24054</v>
      </c>
      <c r="AI36" s="11">
        <v>0</v>
      </c>
      <c r="AJ36" s="11">
        <v>41706.85917</v>
      </c>
      <c r="AK36" s="11">
        <v>41706.85917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ht="24">
      <c r="A37" s="24" t="s">
        <v>84</v>
      </c>
      <c r="B37" s="10">
        <v>28</v>
      </c>
      <c r="C37" s="23" t="str">
        <f>MID(A37,4,14)</f>
        <v xml:space="preserve"> 6 АТ ОЩАДБАНК</v>
      </c>
      <c r="D37" s="9" t="str">
        <f>IF(OR(MID(A37,1,2)="ZZ",MID(A37,1,2)="YY"),"Інше",MID(A37,1,2))</f>
        <v>29</v>
      </c>
      <c r="E37" s="9" t="str">
        <f>MID(A37,19,200)</f>
        <v>Виробництво автотранспортних засобів, причепів і напівпричепів</v>
      </c>
      <c r="F37" s="11">
        <v>4441911.24267</v>
      </c>
      <c r="G37" s="11">
        <v>4441911.24267</v>
      </c>
      <c r="H37" s="11">
        <v>0</v>
      </c>
      <c r="I37" s="11">
        <v>4441911.24267</v>
      </c>
      <c r="J37" s="11">
        <v>4441911.24267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-50718.82563</v>
      </c>
      <c r="AB37" s="11">
        <v>-50718.82563</v>
      </c>
      <c r="AC37" s="11">
        <v>0</v>
      </c>
      <c r="AD37" s="11">
        <v>50718.82563</v>
      </c>
      <c r="AE37" s="11">
        <v>50718.82563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ht="24">
      <c r="A38" s="24" t="s">
        <v>83</v>
      </c>
      <c r="B38" s="10">
        <v>29</v>
      </c>
      <c r="C38" s="23" t="str">
        <f>MID(A38,4,14)</f>
        <v xml:space="preserve"> 6 АТ ОЩАДБАНК</v>
      </c>
      <c r="D38" s="9" t="str">
        <f>IF(OR(MID(A38,1,2)="ZZ",MID(A38,1,2)="YY"),"Інше",MID(A38,1,2))</f>
        <v>30</v>
      </c>
      <c r="E38" s="9" t="str">
        <f>MID(A38,19,200)</f>
        <v>Виробництво інших транспортних засобів</v>
      </c>
      <c r="F38" s="11">
        <v>1046742.10764</v>
      </c>
      <c r="G38" s="11">
        <v>1046742.10764</v>
      </c>
      <c r="H38" s="11">
        <v>0</v>
      </c>
      <c r="I38" s="11">
        <v>1045576.62808</v>
      </c>
      <c r="J38" s="11">
        <v>1045576.62808</v>
      </c>
      <c r="K38" s="11">
        <v>0</v>
      </c>
      <c r="L38" s="11">
        <v>0</v>
      </c>
      <c r="M38" s="11">
        <v>0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-14469.064</v>
      </c>
      <c r="AB38" s="11">
        <v>-14469.064</v>
      </c>
      <c r="AC38" s="11">
        <v>0</v>
      </c>
      <c r="AD38" s="11">
        <v>13303.58444</v>
      </c>
      <c r="AE38" s="11">
        <v>13303.58444</v>
      </c>
      <c r="AF38" s="11">
        <v>0</v>
      </c>
      <c r="AG38" s="11">
        <v>0</v>
      </c>
      <c r="AH38" s="11">
        <v>0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ht="24">
      <c r="A39" s="24" t="s">
        <v>82</v>
      </c>
      <c r="B39" s="10">
        <v>30</v>
      </c>
      <c r="C39" s="23" t="str">
        <f>MID(A39,4,14)</f>
        <v xml:space="preserve"> 6 АТ ОЩАДБАНК</v>
      </c>
      <c r="D39" s="9" t="str">
        <f>IF(OR(MID(A39,1,2)="ZZ",MID(A39,1,2)="YY"),"Інше",MID(A39,1,2))</f>
        <v>31</v>
      </c>
      <c r="E39" s="9" t="str">
        <f>MID(A39,19,200)</f>
        <v>Виробництво меблів</v>
      </c>
      <c r="F39" s="11">
        <v>241991.30319</v>
      </c>
      <c r="G39" s="11">
        <v>241991.30319</v>
      </c>
      <c r="H39" s="11">
        <v>0</v>
      </c>
      <c r="I39" s="11">
        <v>236217.936</v>
      </c>
      <c r="J39" s="11">
        <v>236217.936</v>
      </c>
      <c r="K39" s="11">
        <v>0</v>
      </c>
      <c r="L39" s="11">
        <v>384.49458</v>
      </c>
      <c r="M39" s="11">
        <v>384.49458</v>
      </c>
      <c r="N39" s="11">
        <v>0</v>
      </c>
      <c r="O39" s="11">
        <v>5388.87261</v>
      </c>
      <c r="P39" s="11">
        <v>5388.87261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-5915.08642</v>
      </c>
      <c r="AB39" s="11">
        <v>-5915.08642</v>
      </c>
      <c r="AC39" s="11">
        <v>0</v>
      </c>
      <c r="AD39" s="11">
        <v>1669.5965</v>
      </c>
      <c r="AE39" s="11">
        <v>1669.5965</v>
      </c>
      <c r="AF39" s="11">
        <v>0</v>
      </c>
      <c r="AG39" s="11">
        <v>7.76831</v>
      </c>
      <c r="AH39" s="11">
        <v>7.76831</v>
      </c>
      <c r="AI39" s="11">
        <v>0</v>
      </c>
      <c r="AJ39" s="11">
        <v>4237.72161</v>
      </c>
      <c r="AK39" s="11">
        <v>4237.72161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ht="24">
      <c r="A40" s="24" t="s">
        <v>81</v>
      </c>
      <c r="B40" s="10">
        <v>31</v>
      </c>
      <c r="C40" s="23" t="str">
        <f>MID(A40,4,14)</f>
        <v xml:space="preserve"> 6 АТ ОЩАДБАНК</v>
      </c>
      <c r="D40" s="9" t="str">
        <f>IF(OR(MID(A40,1,2)="ZZ",MID(A40,1,2)="YY"),"Інше",MID(A40,1,2))</f>
        <v>32</v>
      </c>
      <c r="E40" s="9" t="str">
        <f>MID(A40,19,200)</f>
        <v>Виробництво іншої продукції</v>
      </c>
      <c r="F40" s="11">
        <v>69869.39829</v>
      </c>
      <c r="G40" s="11">
        <v>69869.39829</v>
      </c>
      <c r="H40" s="11">
        <v>0</v>
      </c>
      <c r="I40" s="11">
        <v>64517.95377</v>
      </c>
      <c r="J40" s="11">
        <v>64517.95377</v>
      </c>
      <c r="K40" s="11">
        <v>0</v>
      </c>
      <c r="L40" s="11">
        <v>0</v>
      </c>
      <c r="M40" s="11">
        <v>0</v>
      </c>
      <c r="N40" s="11">
        <v>0</v>
      </c>
      <c r="O40" s="11">
        <v>5351.44452</v>
      </c>
      <c r="P40" s="11">
        <v>5351.44452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-4413.90731</v>
      </c>
      <c r="AB40" s="11">
        <v>-4413.90731</v>
      </c>
      <c r="AC40" s="11">
        <v>0</v>
      </c>
      <c r="AD40" s="11">
        <v>816.99746</v>
      </c>
      <c r="AE40" s="11">
        <v>816.99746</v>
      </c>
      <c r="AF40" s="11">
        <v>0</v>
      </c>
      <c r="AG40" s="11">
        <v>0</v>
      </c>
      <c r="AH40" s="11">
        <v>0</v>
      </c>
      <c r="AI40" s="11">
        <v>0</v>
      </c>
      <c r="AJ40" s="11">
        <v>3596.90985</v>
      </c>
      <c r="AK40" s="11">
        <v>3596.90985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ht="24">
      <c r="A41" s="24" t="s">
        <v>80</v>
      </c>
      <c r="B41" s="10">
        <v>32</v>
      </c>
      <c r="C41" s="23" t="str">
        <f>MID(A41,4,14)</f>
        <v xml:space="preserve"> 6 АТ ОЩАДБАНК</v>
      </c>
      <c r="D41" s="9" t="str">
        <f>IF(OR(MID(A41,1,2)="ZZ",MID(A41,1,2)="YY"),"Інше",MID(A41,1,2))</f>
        <v>33</v>
      </c>
      <c r="E41" s="9" t="str">
        <f>MID(A41,19,200)</f>
        <v>Ремонт і монтаж машин і устатковання</v>
      </c>
      <c r="F41" s="11">
        <v>82958.37378</v>
      </c>
      <c r="G41" s="11">
        <v>82958.37378</v>
      </c>
      <c r="H41" s="11">
        <v>0</v>
      </c>
      <c r="I41" s="11">
        <v>76545.59745</v>
      </c>
      <c r="J41" s="11">
        <v>76545.59745</v>
      </c>
      <c r="K41" s="11">
        <v>0</v>
      </c>
      <c r="L41" s="11">
        <v>0</v>
      </c>
      <c r="M41" s="11">
        <v>0</v>
      </c>
      <c r="N41" s="11">
        <v>0</v>
      </c>
      <c r="O41" s="11">
        <v>6412.77633</v>
      </c>
      <c r="P41" s="11">
        <v>6412.77633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-6356.31926</v>
      </c>
      <c r="AB41" s="11">
        <v>-6356.31926</v>
      </c>
      <c r="AC41" s="11">
        <v>0</v>
      </c>
      <c r="AD41" s="11">
        <v>804.55697</v>
      </c>
      <c r="AE41" s="11">
        <v>804.55697</v>
      </c>
      <c r="AF41" s="11">
        <v>0</v>
      </c>
      <c r="AG41" s="11">
        <v>0</v>
      </c>
      <c r="AH41" s="11">
        <v>0</v>
      </c>
      <c r="AI41" s="11">
        <v>0</v>
      </c>
      <c r="AJ41" s="11">
        <v>5551.76229</v>
      </c>
      <c r="AK41" s="11">
        <v>5551.76229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ht="24">
      <c r="A42" s="24" t="s">
        <v>79</v>
      </c>
      <c r="B42" s="10">
        <v>33</v>
      </c>
      <c r="C42" s="23" t="str">
        <f>MID(A42,4,14)</f>
        <v xml:space="preserve"> 6 АТ ОЩАДБАНК</v>
      </c>
      <c r="D42" s="9" t="str">
        <f>IF(OR(MID(A42,1,2)="ZZ",MID(A42,1,2)="YY"),"Інше",MID(A42,1,2))</f>
        <v>35</v>
      </c>
      <c r="E42" s="9" t="str">
        <f>MID(A42,19,200)</f>
        <v>Постачання електроенергії, газу, пари та кондиційованого повітря</v>
      </c>
      <c r="F42" s="11">
        <v>20489891.38253</v>
      </c>
      <c r="G42" s="11">
        <v>7029188.87633</v>
      </c>
      <c r="H42" s="11">
        <v>13460702.5062</v>
      </c>
      <c r="I42" s="11">
        <v>3564594.51254</v>
      </c>
      <c r="J42" s="11">
        <v>1666999.31427</v>
      </c>
      <c r="K42" s="11">
        <v>1897595.19827</v>
      </c>
      <c r="L42" s="11">
        <v>13682434.1876</v>
      </c>
      <c r="M42" s="11">
        <v>5352198.37138</v>
      </c>
      <c r="N42" s="11">
        <v>8330235.81622</v>
      </c>
      <c r="O42" s="11">
        <v>3242862.68239</v>
      </c>
      <c r="P42" s="11">
        <v>9991.19068</v>
      </c>
      <c r="Q42" s="11">
        <v>3232871.49171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-3819456.66234</v>
      </c>
      <c r="AB42" s="11">
        <v>-211371.72304</v>
      </c>
      <c r="AC42" s="11">
        <v>-3608084.9393</v>
      </c>
      <c r="AD42" s="11">
        <v>100750.16293</v>
      </c>
      <c r="AE42" s="11">
        <v>75687.63948</v>
      </c>
      <c r="AF42" s="11">
        <v>25062.52345</v>
      </c>
      <c r="AG42" s="11">
        <v>1420457.62421</v>
      </c>
      <c r="AH42" s="11">
        <v>125692.91635</v>
      </c>
      <c r="AI42" s="11">
        <v>1294764.70786</v>
      </c>
      <c r="AJ42" s="11">
        <v>2298248.8752</v>
      </c>
      <c r="AK42" s="11">
        <v>9991.16721</v>
      </c>
      <c r="AL42" s="11">
        <v>2288257.70799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ht="24">
      <c r="A43" s="24" t="s">
        <v>78</v>
      </c>
      <c r="B43" s="10">
        <v>34</v>
      </c>
      <c r="C43" s="23" t="str">
        <f>MID(A43,4,14)</f>
        <v xml:space="preserve"> 6 АТ ОЩАДБАНК</v>
      </c>
      <c r="D43" s="9" t="str">
        <f>IF(OR(MID(A43,1,2)="ZZ",MID(A43,1,2)="YY"),"Інше",MID(A43,1,2))</f>
        <v>36</v>
      </c>
      <c r="E43" s="9" t="str">
        <f>MID(A43,19,200)</f>
        <v>Забір, очищення та постачання води</v>
      </c>
      <c r="F43" s="11">
        <v>7554.03269</v>
      </c>
      <c r="G43" s="11">
        <v>7554.03269</v>
      </c>
      <c r="H43" s="11">
        <v>0</v>
      </c>
      <c r="I43" s="11">
        <v>7554.022</v>
      </c>
      <c r="J43" s="11">
        <v>7554.022</v>
      </c>
      <c r="K43" s="11">
        <v>0</v>
      </c>
      <c r="L43" s="11">
        <v>0</v>
      </c>
      <c r="M43" s="11">
        <v>0</v>
      </c>
      <c r="N43" s="11">
        <v>0</v>
      </c>
      <c r="O43" s="11">
        <v>0.01069</v>
      </c>
      <c r="P43" s="11">
        <v>0.01069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-116.58115</v>
      </c>
      <c r="AB43" s="11">
        <v>-116.58115</v>
      </c>
      <c r="AC43" s="11">
        <v>0</v>
      </c>
      <c r="AD43" s="11">
        <v>116.57568</v>
      </c>
      <c r="AE43" s="11">
        <v>116.57568</v>
      </c>
      <c r="AF43" s="11">
        <v>0</v>
      </c>
      <c r="AG43" s="11">
        <v>0</v>
      </c>
      <c r="AH43" s="11">
        <v>0</v>
      </c>
      <c r="AI43" s="11">
        <v>0</v>
      </c>
      <c r="AJ43" s="11">
        <v>0.00547</v>
      </c>
      <c r="AK43" s="11">
        <v>0.00547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ht="24">
      <c r="A44" s="24" t="s">
        <v>77</v>
      </c>
      <c r="B44" s="10">
        <v>35</v>
      </c>
      <c r="C44" s="23" t="str">
        <f>MID(A44,4,14)</f>
        <v xml:space="preserve"> 6 АТ ОЩАДБАНК</v>
      </c>
      <c r="D44" s="9" t="str">
        <f>IF(OR(MID(A44,1,2)="ZZ",MID(A44,1,2)="YY"),"Інше",MID(A44,1,2))</f>
        <v>37</v>
      </c>
      <c r="E44" s="9" t="str">
        <f>MID(A44,19,200)</f>
        <v>Каналізація, відведення й очищення стічних вод</v>
      </c>
      <c r="F44" s="11">
        <v>2354.73564</v>
      </c>
      <c r="G44" s="11">
        <v>2354.73564</v>
      </c>
      <c r="H44" s="11">
        <v>0</v>
      </c>
      <c r="I44" s="11">
        <v>1408.93413</v>
      </c>
      <c r="J44" s="11">
        <v>1408.93413</v>
      </c>
      <c r="K44" s="11">
        <v>0</v>
      </c>
      <c r="L44" s="11">
        <v>945.80151</v>
      </c>
      <c r="M44" s="11">
        <v>945.80151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-926.91684</v>
      </c>
      <c r="AB44" s="11">
        <v>-926.91684</v>
      </c>
      <c r="AC44" s="11">
        <v>0</v>
      </c>
      <c r="AD44" s="11">
        <v>0</v>
      </c>
      <c r="AE44" s="11">
        <v>0</v>
      </c>
      <c r="AF44" s="11">
        <v>0</v>
      </c>
      <c r="AG44" s="11">
        <v>926.91684</v>
      </c>
      <c r="AH44" s="11">
        <v>926.91684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ht="24">
      <c r="A45" s="24" t="s">
        <v>76</v>
      </c>
      <c r="B45" s="10">
        <v>36</v>
      </c>
      <c r="C45" s="23" t="str">
        <f>MID(A45,4,14)</f>
        <v xml:space="preserve"> 6 АТ ОЩАДБАНК</v>
      </c>
      <c r="D45" s="9" t="str">
        <f>IF(OR(MID(A45,1,2)="ZZ",MID(A45,1,2)="YY"),"Інше",MID(A45,1,2))</f>
        <v>38</v>
      </c>
      <c r="E45" s="9" t="str">
        <f>MID(A45,19,200)</f>
        <v>Збирання, оброблення й видалення відходів; відновлення матеріалів</v>
      </c>
      <c r="F45" s="11">
        <v>9500.80413</v>
      </c>
      <c r="G45" s="11">
        <v>9500.80413</v>
      </c>
      <c r="H45" s="11">
        <v>0</v>
      </c>
      <c r="I45" s="11">
        <v>8321.29881</v>
      </c>
      <c r="J45" s="11">
        <v>8321.29881</v>
      </c>
      <c r="K45" s="11">
        <v>0</v>
      </c>
      <c r="L45" s="11">
        <v>0</v>
      </c>
      <c r="M45" s="11">
        <v>0</v>
      </c>
      <c r="N45" s="11">
        <v>0</v>
      </c>
      <c r="O45" s="11">
        <v>1179.50532</v>
      </c>
      <c r="P45" s="11">
        <v>1179.50532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-1157.12218</v>
      </c>
      <c r="AB45" s="11">
        <v>-1157.12218</v>
      </c>
      <c r="AC45" s="11">
        <v>0</v>
      </c>
      <c r="AD45" s="11">
        <v>93.67625</v>
      </c>
      <c r="AE45" s="11">
        <v>93.67625</v>
      </c>
      <c r="AF45" s="11">
        <v>0</v>
      </c>
      <c r="AG45" s="11">
        <v>0</v>
      </c>
      <c r="AH45" s="11">
        <v>0</v>
      </c>
      <c r="AI45" s="11">
        <v>0</v>
      </c>
      <c r="AJ45" s="11">
        <v>1063.44593</v>
      </c>
      <c r="AK45" s="11">
        <v>1063.44593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ht="24">
      <c r="A46" s="24" t="s">
        <v>75</v>
      </c>
      <c r="B46" s="10">
        <v>37</v>
      </c>
      <c r="C46" s="23" t="str">
        <f>MID(A46,4,14)</f>
        <v xml:space="preserve"> 6 АТ ОЩАДБАНК</v>
      </c>
      <c r="D46" s="9" t="str">
        <f>IF(OR(MID(A46,1,2)="ZZ",MID(A46,1,2)="YY"),"Інше",MID(A46,1,2))</f>
        <v>39</v>
      </c>
      <c r="E46" s="9" t="str">
        <f>MID(A46,19,200)</f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ht="24">
      <c r="A47" s="24" t="s">
        <v>74</v>
      </c>
      <c r="B47" s="10">
        <v>38</v>
      </c>
      <c r="C47" s="23" t="str">
        <f>MID(A47,4,14)</f>
        <v xml:space="preserve"> 6 АТ ОЩАДБАНК</v>
      </c>
      <c r="D47" s="9" t="str">
        <f>IF(OR(MID(A47,1,2)="ZZ",MID(A47,1,2)="YY"),"Інше",MID(A47,1,2))</f>
        <v>41</v>
      </c>
      <c r="E47" s="9" t="str">
        <f>MID(A47,19,200)</f>
        <v>Будівництво будівель</v>
      </c>
      <c r="F47" s="11">
        <v>558348.49961</v>
      </c>
      <c r="G47" s="11">
        <v>558348.49961</v>
      </c>
      <c r="H47" s="11">
        <v>0</v>
      </c>
      <c r="I47" s="11">
        <v>242161.79664</v>
      </c>
      <c r="J47" s="11">
        <v>242161.79664</v>
      </c>
      <c r="K47" s="11">
        <v>0</v>
      </c>
      <c r="L47" s="11">
        <v>0</v>
      </c>
      <c r="M47" s="11">
        <v>0</v>
      </c>
      <c r="N47" s="11">
        <v>0</v>
      </c>
      <c r="O47" s="11">
        <v>316186.70297</v>
      </c>
      <c r="P47" s="11">
        <v>316186.70297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-318694.79178</v>
      </c>
      <c r="AB47" s="11">
        <v>-318694.79178</v>
      </c>
      <c r="AC47" s="11">
        <v>0</v>
      </c>
      <c r="AD47" s="11">
        <v>3744.55624</v>
      </c>
      <c r="AE47" s="11">
        <v>3744.55624</v>
      </c>
      <c r="AF47" s="11">
        <v>0</v>
      </c>
      <c r="AG47" s="11">
        <v>0</v>
      </c>
      <c r="AH47" s="11">
        <v>0</v>
      </c>
      <c r="AI47" s="11">
        <v>0</v>
      </c>
      <c r="AJ47" s="11">
        <v>314950.23554</v>
      </c>
      <c r="AK47" s="11">
        <v>314950.23554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ht="24">
      <c r="A48" s="24" t="s">
        <v>73</v>
      </c>
      <c r="B48" s="10">
        <v>39</v>
      </c>
      <c r="C48" s="23" t="str">
        <f>MID(A48,4,14)</f>
        <v xml:space="preserve"> 6 АТ ОЩАДБАНК</v>
      </c>
      <c r="D48" s="9" t="str">
        <f>IF(OR(MID(A48,1,2)="ZZ",MID(A48,1,2)="YY"),"Інше",MID(A48,1,2))</f>
        <v>42</v>
      </c>
      <c r="E48" s="9" t="str">
        <f>MID(A48,19,200)</f>
        <v>Будівництво споруд</v>
      </c>
      <c r="F48" s="11">
        <v>68865.4</v>
      </c>
      <c r="G48" s="11">
        <v>68865.4</v>
      </c>
      <c r="H48" s="11">
        <v>0</v>
      </c>
      <c r="I48" s="11">
        <v>57609.90723</v>
      </c>
      <c r="J48" s="11">
        <v>57609.90723</v>
      </c>
      <c r="K48" s="11">
        <v>0</v>
      </c>
      <c r="L48" s="11">
        <v>639.62528</v>
      </c>
      <c r="M48" s="11">
        <v>639.62528</v>
      </c>
      <c r="N48" s="11">
        <v>0</v>
      </c>
      <c r="O48" s="11">
        <v>10615.86749</v>
      </c>
      <c r="P48" s="11">
        <v>10615.86749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-8036.96474</v>
      </c>
      <c r="AB48" s="11">
        <v>-8036.96474</v>
      </c>
      <c r="AC48" s="11">
        <v>0</v>
      </c>
      <c r="AD48" s="11">
        <v>698.56798</v>
      </c>
      <c r="AE48" s="11">
        <v>698.56798</v>
      </c>
      <c r="AF48" s="11">
        <v>0</v>
      </c>
      <c r="AG48" s="11">
        <v>0</v>
      </c>
      <c r="AH48" s="11">
        <v>0</v>
      </c>
      <c r="AI48" s="11">
        <v>0</v>
      </c>
      <c r="AJ48" s="11">
        <v>7338.39676</v>
      </c>
      <c r="AK48" s="11">
        <v>7338.39676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ht="24">
      <c r="A49" s="24" t="s">
        <v>72</v>
      </c>
      <c r="B49" s="10">
        <v>40</v>
      </c>
      <c r="C49" s="23" t="str">
        <f>MID(A49,4,14)</f>
        <v xml:space="preserve"> 6 АТ ОЩАДБАНК</v>
      </c>
      <c r="D49" s="9" t="str">
        <f>IF(OR(MID(A49,1,2)="ZZ",MID(A49,1,2)="YY"),"Інше",MID(A49,1,2))</f>
        <v>43</v>
      </c>
      <c r="E49" s="9" t="str">
        <f>MID(A49,19,200)</f>
        <v>Спеціалізовані будівельні роботи</v>
      </c>
      <c r="F49" s="11">
        <v>253473.30864</v>
      </c>
      <c r="G49" s="11">
        <v>253473.30864</v>
      </c>
      <c r="H49" s="11">
        <v>0</v>
      </c>
      <c r="I49" s="11">
        <v>241191.61116</v>
      </c>
      <c r="J49" s="11">
        <v>241191.61116</v>
      </c>
      <c r="K49" s="11">
        <v>0</v>
      </c>
      <c r="L49" s="11">
        <v>0</v>
      </c>
      <c r="M49" s="11">
        <v>0</v>
      </c>
      <c r="N49" s="11">
        <v>0</v>
      </c>
      <c r="O49" s="11">
        <v>12281.69748</v>
      </c>
      <c r="P49" s="11">
        <v>12281.69748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-13719.8156</v>
      </c>
      <c r="AB49" s="11">
        <v>-13719.8156</v>
      </c>
      <c r="AC49" s="11">
        <v>0</v>
      </c>
      <c r="AD49" s="11">
        <v>2798.46018</v>
      </c>
      <c r="AE49" s="11">
        <v>2798.46018</v>
      </c>
      <c r="AF49" s="11">
        <v>0</v>
      </c>
      <c r="AG49" s="11">
        <v>0</v>
      </c>
      <c r="AH49" s="11">
        <v>0</v>
      </c>
      <c r="AI49" s="11">
        <v>0</v>
      </c>
      <c r="AJ49" s="11">
        <v>10921.35542</v>
      </c>
      <c r="AK49" s="11">
        <v>10921.35542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ht="24">
      <c r="A50" s="24" t="s">
        <v>71</v>
      </c>
      <c r="B50" s="10">
        <v>41</v>
      </c>
      <c r="C50" s="23" t="str">
        <f>MID(A50,4,14)</f>
        <v xml:space="preserve"> 6 АТ ОЩАДБАНК</v>
      </c>
      <c r="D50" s="9" t="str">
        <f>IF(OR(MID(A50,1,2)="ZZ",MID(A50,1,2)="YY"),"Інше",MID(A50,1,2))</f>
        <v>45</v>
      </c>
      <c r="E50" s="9" t="str">
        <f>MID(A50,19,200)</f>
        <v>Оптова та роздрібна торгівля автотранспортними засобами та мотоциклами, їх ремонт</v>
      </c>
      <c r="F50" s="11">
        <v>302531.44843</v>
      </c>
      <c r="G50" s="11">
        <v>302531.44843</v>
      </c>
      <c r="H50" s="11">
        <v>0</v>
      </c>
      <c r="I50" s="11">
        <v>288166.82875</v>
      </c>
      <c r="J50" s="11">
        <v>288166.82875</v>
      </c>
      <c r="K50" s="11">
        <v>0</v>
      </c>
      <c r="L50" s="11">
        <v>954.36443</v>
      </c>
      <c r="M50" s="11">
        <v>954.36443</v>
      </c>
      <c r="N50" s="11">
        <v>0</v>
      </c>
      <c r="O50" s="11">
        <v>9472.18765</v>
      </c>
      <c r="P50" s="11">
        <v>9472.18765</v>
      </c>
      <c r="Q50" s="11">
        <v>0</v>
      </c>
      <c r="R50" s="11">
        <v>3938.0676</v>
      </c>
      <c r="S50" s="11">
        <v>3938.0676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-3486.9564</v>
      </c>
      <c r="AB50" s="11">
        <v>-3486.9564</v>
      </c>
      <c r="AC50" s="11">
        <v>0</v>
      </c>
      <c r="AD50" s="11">
        <v>3423.13273</v>
      </c>
      <c r="AE50" s="11">
        <v>3423.13273</v>
      </c>
      <c r="AF50" s="11">
        <v>0</v>
      </c>
      <c r="AG50" s="11">
        <v>0.16084</v>
      </c>
      <c r="AH50" s="11">
        <v>0.16084</v>
      </c>
      <c r="AI50" s="11">
        <v>0</v>
      </c>
      <c r="AJ50" s="11">
        <v>6394.56953</v>
      </c>
      <c r="AK50" s="11">
        <v>6394.56953</v>
      </c>
      <c r="AL50" s="11">
        <v>0</v>
      </c>
      <c r="AM50" s="11">
        <v>-6330.9067</v>
      </c>
      <c r="AN50" s="11">
        <v>-6330.9067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ht="24">
      <c r="A51" s="24" t="s">
        <v>70</v>
      </c>
      <c r="B51" s="10">
        <v>42</v>
      </c>
      <c r="C51" s="23" t="str">
        <f>MID(A51,4,14)</f>
        <v xml:space="preserve"> 6 АТ ОЩАДБАНК</v>
      </c>
      <c r="D51" s="9" t="str">
        <f>IF(OR(MID(A51,1,2)="ZZ",MID(A51,1,2)="YY"),"Інше",MID(A51,1,2))</f>
        <v>46</v>
      </c>
      <c r="E51" s="9" t="str">
        <f>MID(A51,19,200)</f>
        <v>Оптова торгівля, крім торгівлі автотранспортними засобами та мотоциклами</v>
      </c>
      <c r="F51" s="11">
        <v>25841608.58112</v>
      </c>
      <c r="G51" s="11">
        <v>19243571.52378</v>
      </c>
      <c r="H51" s="11">
        <v>6598037.05734</v>
      </c>
      <c r="I51" s="11">
        <v>8781257.04146</v>
      </c>
      <c r="J51" s="11">
        <v>6574815.76903</v>
      </c>
      <c r="K51" s="11">
        <v>2206441.27243</v>
      </c>
      <c r="L51" s="11">
        <v>15744434.04596</v>
      </c>
      <c r="M51" s="11">
        <v>11807285.7855</v>
      </c>
      <c r="N51" s="11">
        <v>3937148.26046</v>
      </c>
      <c r="O51" s="11">
        <v>652029.95631</v>
      </c>
      <c r="P51" s="11">
        <v>197582.43186</v>
      </c>
      <c r="Q51" s="11">
        <v>454447.52445</v>
      </c>
      <c r="R51" s="11">
        <v>663887.53739</v>
      </c>
      <c r="S51" s="11">
        <v>663887.53739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-3326051.01724</v>
      </c>
      <c r="AB51" s="11">
        <v>-1342429.665</v>
      </c>
      <c r="AC51" s="11">
        <v>-1983621.35224</v>
      </c>
      <c r="AD51" s="11">
        <v>217179.38443</v>
      </c>
      <c r="AE51" s="11">
        <v>115046.24499</v>
      </c>
      <c r="AF51" s="11">
        <v>102133.13944</v>
      </c>
      <c r="AG51" s="11">
        <v>2110909.67595</v>
      </c>
      <c r="AH51" s="11">
        <v>654860.68567</v>
      </c>
      <c r="AI51" s="11">
        <v>1456048.99028</v>
      </c>
      <c r="AJ51" s="11">
        <v>576781.23082</v>
      </c>
      <c r="AK51" s="11">
        <v>151342.0083</v>
      </c>
      <c r="AL51" s="11">
        <v>425439.22252</v>
      </c>
      <c r="AM51" s="11">
        <v>421180.72604</v>
      </c>
      <c r="AN51" s="11">
        <v>421180.72604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ht="24">
      <c r="A52" s="24" t="s">
        <v>69</v>
      </c>
      <c r="B52" s="10">
        <v>43</v>
      </c>
      <c r="C52" s="23" t="str">
        <f>MID(A52,4,14)</f>
        <v xml:space="preserve"> 6 АТ ОЩАДБАНК</v>
      </c>
      <c r="D52" s="9" t="str">
        <f>IF(OR(MID(A52,1,2)="ZZ",MID(A52,1,2)="YY"),"Інше",MID(A52,1,2))</f>
        <v>47</v>
      </c>
      <c r="E52" s="9" t="str">
        <f>MID(A52,19,200)</f>
        <v>Роздрібна торгівля, крім торгівлі автотранспортними засобами та мотоциклами</v>
      </c>
      <c r="F52" s="11">
        <v>5421663.19034</v>
      </c>
      <c r="G52" s="11">
        <v>2470599.73412</v>
      </c>
      <c r="H52" s="11">
        <v>2951063.45622</v>
      </c>
      <c r="I52" s="11">
        <v>5013893.38495</v>
      </c>
      <c r="J52" s="11">
        <v>2062829.92873</v>
      </c>
      <c r="K52" s="11">
        <v>2951063.45622</v>
      </c>
      <c r="L52" s="11">
        <v>1147.61438</v>
      </c>
      <c r="M52" s="11">
        <v>1147.61438</v>
      </c>
      <c r="N52" s="11">
        <v>0</v>
      </c>
      <c r="O52" s="11">
        <v>128940.99122</v>
      </c>
      <c r="P52" s="11">
        <v>128940.99122</v>
      </c>
      <c r="Q52" s="11">
        <v>0</v>
      </c>
      <c r="R52" s="11">
        <v>277681.19979</v>
      </c>
      <c r="S52" s="11">
        <v>277681.19979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-313688.07709</v>
      </c>
      <c r="AB52" s="11">
        <v>-290091.6251</v>
      </c>
      <c r="AC52" s="11">
        <v>-23596.45199</v>
      </c>
      <c r="AD52" s="11">
        <v>43766.37019</v>
      </c>
      <c r="AE52" s="11">
        <v>20169.9182</v>
      </c>
      <c r="AF52" s="11">
        <v>23596.45199</v>
      </c>
      <c r="AG52" s="11">
        <v>55.44193</v>
      </c>
      <c r="AH52" s="11">
        <v>55.44193</v>
      </c>
      <c r="AI52" s="11">
        <v>0</v>
      </c>
      <c r="AJ52" s="11">
        <v>101461.85642</v>
      </c>
      <c r="AK52" s="11">
        <v>101461.85642</v>
      </c>
      <c r="AL52" s="11">
        <v>0</v>
      </c>
      <c r="AM52" s="11">
        <v>168404.40855</v>
      </c>
      <c r="AN52" s="11">
        <v>168404.40855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ht="24">
      <c r="A53" s="24" t="s">
        <v>68</v>
      </c>
      <c r="B53" s="10">
        <v>44</v>
      </c>
      <c r="C53" s="23" t="str">
        <f>MID(A53,4,14)</f>
        <v xml:space="preserve"> 6 АТ ОЩАДБАНК</v>
      </c>
      <c r="D53" s="9" t="str">
        <f>IF(OR(MID(A53,1,2)="ZZ",MID(A53,1,2)="YY"),"Інше",MID(A53,1,2))</f>
        <v>49</v>
      </c>
      <c r="E53" s="9" t="str">
        <f>MID(A53,19,200)</f>
        <v>Наземний і трубопровідний транспорт</v>
      </c>
      <c r="F53" s="11">
        <v>542120.78857</v>
      </c>
      <c r="G53" s="11">
        <v>542120.78857</v>
      </c>
      <c r="H53" s="11">
        <v>0</v>
      </c>
      <c r="I53" s="11">
        <v>508217.02692</v>
      </c>
      <c r="J53" s="11">
        <v>508217.02692</v>
      </c>
      <c r="K53" s="11">
        <v>0</v>
      </c>
      <c r="L53" s="11">
        <v>0.28067</v>
      </c>
      <c r="M53" s="11">
        <v>0.28067</v>
      </c>
      <c r="N53" s="11">
        <v>0</v>
      </c>
      <c r="O53" s="11">
        <v>33903.48098</v>
      </c>
      <c r="P53" s="11">
        <v>33903.48098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-34608.39335</v>
      </c>
      <c r="AB53" s="11">
        <v>-34608.39335</v>
      </c>
      <c r="AC53" s="11">
        <v>0</v>
      </c>
      <c r="AD53" s="11">
        <v>7627.75842</v>
      </c>
      <c r="AE53" s="11">
        <v>7627.75842</v>
      </c>
      <c r="AF53" s="11">
        <v>0</v>
      </c>
      <c r="AG53" s="11">
        <v>0.01551</v>
      </c>
      <c r="AH53" s="11">
        <v>0.01551</v>
      </c>
      <c r="AI53" s="11">
        <v>0</v>
      </c>
      <c r="AJ53" s="11">
        <v>26980.61942</v>
      </c>
      <c r="AK53" s="11">
        <v>26980.61942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ht="24">
      <c r="A54" s="24" t="s">
        <v>67</v>
      </c>
      <c r="B54" s="10">
        <v>45</v>
      </c>
      <c r="C54" s="23" t="str">
        <f>MID(A54,4,14)</f>
        <v xml:space="preserve"> 6 АТ ОЩАДБАНК</v>
      </c>
      <c r="D54" s="9" t="str">
        <f>IF(OR(MID(A54,1,2)="ZZ",MID(A54,1,2)="YY"),"Інше",MID(A54,1,2))</f>
        <v>50</v>
      </c>
      <c r="E54" s="9" t="str">
        <f>MID(A54,19,200)</f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ht="24">
      <c r="A55" s="24" t="s">
        <v>66</v>
      </c>
      <c r="B55" s="10">
        <v>46</v>
      </c>
      <c r="C55" s="23" t="str">
        <f>MID(A55,4,14)</f>
        <v xml:space="preserve"> 6 АТ ОЩАДБАНК</v>
      </c>
      <c r="D55" s="9" t="str">
        <f>IF(OR(MID(A55,1,2)="ZZ",MID(A55,1,2)="YY"),"Інше",MID(A55,1,2))</f>
        <v>51</v>
      </c>
      <c r="E55" s="9" t="str">
        <f>MID(A55,19,200)</f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ht="24">
      <c r="A56" s="24" t="s">
        <v>65</v>
      </c>
      <c r="B56" s="10">
        <v>47</v>
      </c>
      <c r="C56" s="23" t="str">
        <f>MID(A56,4,14)</f>
        <v xml:space="preserve"> 6 АТ ОЩАДБАНК</v>
      </c>
      <c r="D56" s="9" t="str">
        <f>IF(OR(MID(A56,1,2)="ZZ",MID(A56,1,2)="YY"),"Інше",MID(A56,1,2))</f>
        <v>52</v>
      </c>
      <c r="E56" s="9" t="str">
        <f>MID(A56,19,200)</f>
        <v>Складське господарство та допоміжна діяльність у сфері транспорту</v>
      </c>
      <c r="F56" s="11">
        <v>186311.31792</v>
      </c>
      <c r="G56" s="11">
        <v>186311.31792</v>
      </c>
      <c r="H56" s="11">
        <v>0</v>
      </c>
      <c r="I56" s="11">
        <v>92256.13057</v>
      </c>
      <c r="J56" s="11">
        <v>92256.13057</v>
      </c>
      <c r="K56" s="11">
        <v>0</v>
      </c>
      <c r="L56" s="11">
        <v>0</v>
      </c>
      <c r="M56" s="11">
        <v>0</v>
      </c>
      <c r="N56" s="11">
        <v>0</v>
      </c>
      <c r="O56" s="11">
        <v>94055.18735</v>
      </c>
      <c r="P56" s="11">
        <v>94055.18735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-54127.73509</v>
      </c>
      <c r="AB56" s="11">
        <v>-54127.73509</v>
      </c>
      <c r="AC56" s="11">
        <v>0</v>
      </c>
      <c r="AD56" s="11">
        <v>1707.482</v>
      </c>
      <c r="AE56" s="11">
        <v>1707.482</v>
      </c>
      <c r="AF56" s="11">
        <v>0</v>
      </c>
      <c r="AG56" s="11">
        <v>0</v>
      </c>
      <c r="AH56" s="11">
        <v>0</v>
      </c>
      <c r="AI56" s="11">
        <v>0</v>
      </c>
      <c r="AJ56" s="11">
        <v>52420.25309</v>
      </c>
      <c r="AK56" s="11">
        <v>52420.25309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ht="24">
      <c r="A57" s="24" t="s">
        <v>64</v>
      </c>
      <c r="B57" s="10">
        <v>48</v>
      </c>
      <c r="C57" s="23" t="str">
        <f>MID(A57,4,14)</f>
        <v xml:space="preserve"> 6 АТ ОЩАДБАНК</v>
      </c>
      <c r="D57" s="9" t="str">
        <f>IF(OR(MID(A57,1,2)="ZZ",MID(A57,1,2)="YY"),"Інше",MID(A57,1,2))</f>
        <v>53</v>
      </c>
      <c r="E57" s="9" t="str">
        <f>MID(A57,19,200)</f>
        <v>Поштова та кур'єрська діяльність</v>
      </c>
      <c r="F57" s="11">
        <v>656.07305</v>
      </c>
      <c r="G57" s="11">
        <v>656.07305</v>
      </c>
      <c r="H57" s="11">
        <v>0</v>
      </c>
      <c r="I57" s="11">
        <v>656.07305</v>
      </c>
      <c r="J57" s="11">
        <v>656.07305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-0.02775</v>
      </c>
      <c r="AB57" s="11">
        <v>-0.02775</v>
      </c>
      <c r="AC57" s="11">
        <v>0</v>
      </c>
      <c r="AD57" s="11">
        <v>0.02775</v>
      </c>
      <c r="AE57" s="11">
        <v>0.02775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ht="24">
      <c r="A58" s="24" t="s">
        <v>63</v>
      </c>
      <c r="B58" s="10">
        <v>49</v>
      </c>
      <c r="C58" s="23" t="str">
        <f>MID(A58,4,14)</f>
        <v xml:space="preserve"> 6 АТ ОЩАДБАНК</v>
      </c>
      <c r="D58" s="9" t="str">
        <f>IF(OR(MID(A58,1,2)="ZZ",MID(A58,1,2)="YY"),"Інше",MID(A58,1,2))</f>
        <v>55</v>
      </c>
      <c r="E58" s="9" t="str">
        <f>MID(A58,19,200)</f>
        <v>Тимчасове розміщування</v>
      </c>
      <c r="F58" s="11">
        <v>39406.25803</v>
      </c>
      <c r="G58" s="11">
        <v>39406.25803</v>
      </c>
      <c r="H58" s="11">
        <v>0</v>
      </c>
      <c r="I58" s="11">
        <v>38539.10559</v>
      </c>
      <c r="J58" s="11">
        <v>38539.10559</v>
      </c>
      <c r="K58" s="11">
        <v>0</v>
      </c>
      <c r="L58" s="11">
        <v>0</v>
      </c>
      <c r="M58" s="11">
        <v>0</v>
      </c>
      <c r="N58" s="11">
        <v>0</v>
      </c>
      <c r="O58" s="11">
        <v>867.15244</v>
      </c>
      <c r="P58" s="11">
        <v>867.15244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-364.48814</v>
      </c>
      <c r="AB58" s="11">
        <v>-364.48814</v>
      </c>
      <c r="AC58" s="11">
        <v>0</v>
      </c>
      <c r="AD58" s="11">
        <v>69.95663</v>
      </c>
      <c r="AE58" s="11">
        <v>69.95663</v>
      </c>
      <c r="AF58" s="11">
        <v>0</v>
      </c>
      <c r="AG58" s="11">
        <v>0</v>
      </c>
      <c r="AH58" s="11">
        <v>0</v>
      </c>
      <c r="AI58" s="11">
        <v>0</v>
      </c>
      <c r="AJ58" s="11">
        <v>294.53151</v>
      </c>
      <c r="AK58" s="11">
        <v>294.53151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ht="24">
      <c r="A59" s="24" t="s">
        <v>62</v>
      </c>
      <c r="B59" s="10">
        <v>50</v>
      </c>
      <c r="C59" s="23" t="str">
        <f>MID(A59,4,14)</f>
        <v xml:space="preserve"> 6 АТ ОЩАДБАНК</v>
      </c>
      <c r="D59" s="9" t="str">
        <f>IF(OR(MID(A59,1,2)="ZZ",MID(A59,1,2)="YY"),"Інше",MID(A59,1,2))</f>
        <v>56</v>
      </c>
      <c r="E59" s="9" t="str">
        <f>MID(A59,19,200)</f>
        <v>Діяльність із забезпечення стравами та напоями</v>
      </c>
      <c r="F59" s="11">
        <v>193957.5505</v>
      </c>
      <c r="G59" s="11">
        <v>193957.5505</v>
      </c>
      <c r="H59" s="11">
        <v>0</v>
      </c>
      <c r="I59" s="11">
        <v>181844.68195</v>
      </c>
      <c r="J59" s="11">
        <v>181844.68195</v>
      </c>
      <c r="K59" s="11">
        <v>0</v>
      </c>
      <c r="L59" s="11">
        <v>1684.22886</v>
      </c>
      <c r="M59" s="11">
        <v>1684.22886</v>
      </c>
      <c r="N59" s="11">
        <v>0</v>
      </c>
      <c r="O59" s="11">
        <v>10428.63969</v>
      </c>
      <c r="P59" s="11">
        <v>10428.63969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-10138.4791</v>
      </c>
      <c r="AB59" s="11">
        <v>-10138.4791</v>
      </c>
      <c r="AC59" s="11">
        <v>0</v>
      </c>
      <c r="AD59" s="11">
        <v>2134.25307</v>
      </c>
      <c r="AE59" s="11">
        <v>2134.25307</v>
      </c>
      <c r="AF59" s="11">
        <v>0</v>
      </c>
      <c r="AG59" s="11">
        <v>419.44384</v>
      </c>
      <c r="AH59" s="11">
        <v>419.44384</v>
      </c>
      <c r="AI59" s="11">
        <v>0</v>
      </c>
      <c r="AJ59" s="11">
        <v>7584.78219</v>
      </c>
      <c r="AK59" s="11">
        <v>7584.78219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ht="24">
      <c r="A60" s="24" t="s">
        <v>61</v>
      </c>
      <c r="B60" s="10">
        <v>51</v>
      </c>
      <c r="C60" s="23" t="str">
        <f>MID(A60,4,14)</f>
        <v xml:space="preserve"> 6 АТ ОЩАДБАНК</v>
      </c>
      <c r="D60" s="9" t="str">
        <f>IF(OR(MID(A60,1,2)="ZZ",MID(A60,1,2)="YY"),"Інше",MID(A60,1,2))</f>
        <v>58</v>
      </c>
      <c r="E60" s="9" t="str">
        <f>MID(A60,19,200)</f>
        <v>Видавнича діяльність</v>
      </c>
      <c r="F60" s="11">
        <v>11744.14075</v>
      </c>
      <c r="G60" s="11">
        <v>11744.14075</v>
      </c>
      <c r="H60" s="11">
        <v>0</v>
      </c>
      <c r="I60" s="11">
        <v>7863.55133</v>
      </c>
      <c r="J60" s="11">
        <v>7863.55133</v>
      </c>
      <c r="K60" s="11">
        <v>0</v>
      </c>
      <c r="L60" s="11">
        <v>3194.44752</v>
      </c>
      <c r="M60" s="11">
        <v>3194.44752</v>
      </c>
      <c r="N60" s="11">
        <v>0</v>
      </c>
      <c r="O60" s="11">
        <v>686.1419</v>
      </c>
      <c r="P60" s="11">
        <v>686.1419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-466.78152</v>
      </c>
      <c r="AB60" s="11">
        <v>-466.78152</v>
      </c>
      <c r="AC60" s="11">
        <v>0</v>
      </c>
      <c r="AD60" s="11">
        <v>78.32723</v>
      </c>
      <c r="AE60" s="11">
        <v>78.32723</v>
      </c>
      <c r="AF60" s="11">
        <v>0</v>
      </c>
      <c r="AG60" s="11">
        <v>39.63754</v>
      </c>
      <c r="AH60" s="11">
        <v>39.63754</v>
      </c>
      <c r="AI60" s="11">
        <v>0</v>
      </c>
      <c r="AJ60" s="11">
        <v>348.81675</v>
      </c>
      <c r="AK60" s="11">
        <v>348.81675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ht="24">
      <c r="A61" s="24" t="s">
        <v>60</v>
      </c>
      <c r="B61" s="10">
        <v>52</v>
      </c>
      <c r="C61" s="23" t="str">
        <f>MID(A61,4,14)</f>
        <v xml:space="preserve"> 6 АТ ОЩАДБАНК</v>
      </c>
      <c r="D61" s="9" t="str">
        <f>IF(OR(MID(A61,1,2)="ZZ",MID(A61,1,2)="YY"),"Інше",MID(A61,1,2))</f>
        <v>59</v>
      </c>
      <c r="E61" s="9" t="str">
        <f>MID(A61,19,200)</f>
        <v>Виробництво кіно- та відеофільмів, телевізійних програм, видання звукозаписів</v>
      </c>
      <c r="F61" s="11">
        <v>2521.97208</v>
      </c>
      <c r="G61" s="11">
        <v>2521.97208</v>
      </c>
      <c r="H61" s="11">
        <v>0</v>
      </c>
      <c r="I61" s="11">
        <v>2521.97208</v>
      </c>
      <c r="J61" s="11">
        <v>2521.97208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-11.23754</v>
      </c>
      <c r="AB61" s="11">
        <v>-11.23754</v>
      </c>
      <c r="AC61" s="11">
        <v>0</v>
      </c>
      <c r="AD61" s="11">
        <v>11.23754</v>
      </c>
      <c r="AE61" s="11">
        <v>11.23754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ht="24">
      <c r="A62" s="24" t="s">
        <v>59</v>
      </c>
      <c r="B62" s="10">
        <v>53</v>
      </c>
      <c r="C62" s="23" t="str">
        <f>MID(A62,4,14)</f>
        <v xml:space="preserve"> 6 АТ ОЩАДБАНК</v>
      </c>
      <c r="D62" s="9" t="str">
        <f>IF(OR(MID(A62,1,2)="ZZ",MID(A62,1,2)="YY"),"Інше",MID(A62,1,2))</f>
        <v>60</v>
      </c>
      <c r="E62" s="9" t="str">
        <f>MID(A62,19,200)</f>
        <v>Діяльність у сфері радіомовлення та телевізійного мовлення</v>
      </c>
      <c r="F62" s="11">
        <v>2512.2623</v>
      </c>
      <c r="G62" s="11">
        <v>2512.2623</v>
      </c>
      <c r="H62" s="11">
        <v>0</v>
      </c>
      <c r="I62" s="11">
        <v>1042.5453</v>
      </c>
      <c r="J62" s="11">
        <v>1042.5453</v>
      </c>
      <c r="K62" s="11">
        <v>0</v>
      </c>
      <c r="L62" s="11">
        <v>0</v>
      </c>
      <c r="M62" s="11">
        <v>0</v>
      </c>
      <c r="N62" s="11">
        <v>0</v>
      </c>
      <c r="O62" s="11">
        <v>1469.717</v>
      </c>
      <c r="P62" s="11">
        <v>1469.717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-1469.71827</v>
      </c>
      <c r="AB62" s="11">
        <v>-1469.71827</v>
      </c>
      <c r="AC62" s="11">
        <v>0</v>
      </c>
      <c r="AD62" s="11">
        <v>0.00127</v>
      </c>
      <c r="AE62" s="11">
        <v>0.00127</v>
      </c>
      <c r="AF62" s="11">
        <v>0</v>
      </c>
      <c r="AG62" s="11">
        <v>0</v>
      </c>
      <c r="AH62" s="11">
        <v>0</v>
      </c>
      <c r="AI62" s="11">
        <v>0</v>
      </c>
      <c r="AJ62" s="11">
        <v>1469.717</v>
      </c>
      <c r="AK62" s="11">
        <v>1469.717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ht="24">
      <c r="A63" s="24" t="s">
        <v>58</v>
      </c>
      <c r="B63" s="10">
        <v>54</v>
      </c>
      <c r="C63" s="23" t="str">
        <f>MID(A63,4,14)</f>
        <v xml:space="preserve"> 6 АТ ОЩАДБАНК</v>
      </c>
      <c r="D63" s="9" t="str">
        <f>IF(OR(MID(A63,1,2)="ZZ",MID(A63,1,2)="YY"),"Інше",MID(A63,1,2))</f>
        <v>61</v>
      </c>
      <c r="E63" s="9" t="str">
        <f>MID(A63,19,200)</f>
        <v>Телекомунікації (електрозв'язок)</v>
      </c>
      <c r="F63" s="11">
        <v>10104.12679</v>
      </c>
      <c r="G63" s="11">
        <v>10104.12679</v>
      </c>
      <c r="H63" s="11">
        <v>0</v>
      </c>
      <c r="I63" s="11">
        <v>10089.17492</v>
      </c>
      <c r="J63" s="11">
        <v>10089.17492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-1104.57077</v>
      </c>
      <c r="AB63" s="11">
        <v>-1104.57077</v>
      </c>
      <c r="AC63" s="11">
        <v>0</v>
      </c>
      <c r="AD63" s="11">
        <v>1089.6189</v>
      </c>
      <c r="AE63" s="11">
        <v>1089.6189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ht="24">
      <c r="A64" s="24" t="s">
        <v>57</v>
      </c>
      <c r="B64" s="10">
        <v>55</v>
      </c>
      <c r="C64" s="23" t="str">
        <f>MID(A64,4,14)</f>
        <v xml:space="preserve"> 6 АТ ОЩАДБАНК</v>
      </c>
      <c r="D64" s="9" t="str">
        <f>IF(OR(MID(A64,1,2)="ZZ",MID(A64,1,2)="YY"),"Інше",MID(A64,1,2))</f>
        <v>62</v>
      </c>
      <c r="E64" s="9" t="str">
        <f>MID(A64,19,200)</f>
        <v>Комп'ютерне програмування, консультування та пов'язана з ними діяльність</v>
      </c>
      <c r="F64" s="11">
        <v>24325.83632</v>
      </c>
      <c r="G64" s="11">
        <v>24325.83632</v>
      </c>
      <c r="H64" s="11">
        <v>0</v>
      </c>
      <c r="I64" s="11">
        <v>23340.65653</v>
      </c>
      <c r="J64" s="11">
        <v>23340.65653</v>
      </c>
      <c r="K64" s="11">
        <v>0</v>
      </c>
      <c r="L64" s="11">
        <v>0</v>
      </c>
      <c r="M64" s="11">
        <v>0</v>
      </c>
      <c r="N64" s="11">
        <v>0</v>
      </c>
      <c r="O64" s="11">
        <v>985.17979</v>
      </c>
      <c r="P64" s="11">
        <v>985.17979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-133.54044</v>
      </c>
      <c r="AB64" s="11">
        <v>-133.54044</v>
      </c>
      <c r="AC64" s="11">
        <v>0</v>
      </c>
      <c r="AD64" s="11">
        <v>133.50812</v>
      </c>
      <c r="AE64" s="11">
        <v>133.50812</v>
      </c>
      <c r="AF64" s="11">
        <v>0</v>
      </c>
      <c r="AG64" s="11">
        <v>0</v>
      </c>
      <c r="AH64" s="11">
        <v>0</v>
      </c>
      <c r="AI64" s="11">
        <v>0</v>
      </c>
      <c r="AJ64" s="11">
        <v>0.03232</v>
      </c>
      <c r="AK64" s="11">
        <v>0.03232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ht="24">
      <c r="A65" s="24" t="s">
        <v>56</v>
      </c>
      <c r="B65" s="10">
        <v>56</v>
      </c>
      <c r="C65" s="23" t="str">
        <f>MID(A65,4,14)</f>
        <v xml:space="preserve"> 6 АТ ОЩАДБАНК</v>
      </c>
      <c r="D65" s="9" t="str">
        <f>IF(OR(MID(A65,1,2)="ZZ",MID(A65,1,2)="YY"),"Інше",MID(A65,1,2))</f>
        <v>63</v>
      </c>
      <c r="E65" s="9" t="str">
        <f>MID(A65,19,200)</f>
        <v>Надання інформаційних послуг</v>
      </c>
      <c r="F65" s="11">
        <v>17313.17995</v>
      </c>
      <c r="G65" s="11">
        <v>17313.17995</v>
      </c>
      <c r="H65" s="11">
        <v>0</v>
      </c>
      <c r="I65" s="11">
        <v>17313.17009</v>
      </c>
      <c r="J65" s="11">
        <v>17313.17009</v>
      </c>
      <c r="K65" s="11">
        <v>0</v>
      </c>
      <c r="L65" s="11">
        <v>0</v>
      </c>
      <c r="M65" s="11">
        <v>0</v>
      </c>
      <c r="N65" s="11">
        <v>0</v>
      </c>
      <c r="O65" s="11">
        <v>0.00986</v>
      </c>
      <c r="P65" s="11">
        <v>0.00986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-88.53131</v>
      </c>
      <c r="AB65" s="11">
        <v>-88.53131</v>
      </c>
      <c r="AC65" s="11">
        <v>0</v>
      </c>
      <c r="AD65" s="11">
        <v>88.52201</v>
      </c>
      <c r="AE65" s="11">
        <v>88.52201</v>
      </c>
      <c r="AF65" s="11">
        <v>0</v>
      </c>
      <c r="AG65" s="11">
        <v>0</v>
      </c>
      <c r="AH65" s="11">
        <v>0</v>
      </c>
      <c r="AI65" s="11">
        <v>0</v>
      </c>
      <c r="AJ65" s="11">
        <v>0.0093</v>
      </c>
      <c r="AK65" s="11">
        <v>0.0093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ht="24">
      <c r="A66" s="24" t="s">
        <v>55</v>
      </c>
      <c r="B66" s="10">
        <v>57</v>
      </c>
      <c r="C66" s="23" t="str">
        <f>MID(A66,4,14)</f>
        <v xml:space="preserve"> 6 АТ ОЩАДБАНК</v>
      </c>
      <c r="D66" s="9" t="str">
        <f>IF(OR(MID(A66,1,2)="ZZ",MID(A66,1,2)="YY"),"Інше",MID(A66,1,2))</f>
        <v>64</v>
      </c>
      <c r="E66" s="9" t="str">
        <f>MID(A66,19,200)</f>
        <v>Надання фінансових послуг, крім страхування та пенсійного забезпечення</v>
      </c>
      <c r="F66" s="11">
        <v>6370411.57137</v>
      </c>
      <c r="G66" s="11">
        <v>6027867.92364</v>
      </c>
      <c r="H66" s="11">
        <v>342543.64773</v>
      </c>
      <c r="I66" s="11">
        <v>5676254.20661</v>
      </c>
      <c r="J66" s="11">
        <v>5676254.20661</v>
      </c>
      <c r="K66" s="11">
        <v>0</v>
      </c>
      <c r="L66" s="11">
        <v>0</v>
      </c>
      <c r="M66" s="11">
        <v>0</v>
      </c>
      <c r="N66" s="11">
        <v>0</v>
      </c>
      <c r="O66" s="11">
        <v>342779.73705</v>
      </c>
      <c r="P66" s="11">
        <v>236.08932</v>
      </c>
      <c r="Q66" s="11">
        <v>342543.64773</v>
      </c>
      <c r="R66" s="11">
        <v>351377.62771</v>
      </c>
      <c r="S66" s="11">
        <v>351377.62771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-694538.2742</v>
      </c>
      <c r="AB66" s="11">
        <v>-351994.62646</v>
      </c>
      <c r="AC66" s="11">
        <v>-342543.64774</v>
      </c>
      <c r="AD66" s="11">
        <v>81279.37541</v>
      </c>
      <c r="AE66" s="11">
        <v>81279.37541</v>
      </c>
      <c r="AF66" s="11">
        <v>0</v>
      </c>
      <c r="AG66" s="11">
        <v>0</v>
      </c>
      <c r="AH66" s="11">
        <v>0</v>
      </c>
      <c r="AI66" s="11">
        <v>0</v>
      </c>
      <c r="AJ66" s="11">
        <v>342779.73687</v>
      </c>
      <c r="AK66" s="11">
        <v>236.08913</v>
      </c>
      <c r="AL66" s="11">
        <v>342543.64774</v>
      </c>
      <c r="AM66" s="11">
        <v>270479.16192</v>
      </c>
      <c r="AN66" s="11">
        <v>270479.16192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ht="24">
      <c r="A67" s="24" t="s">
        <v>54</v>
      </c>
      <c r="B67" s="10">
        <v>58</v>
      </c>
      <c r="C67" s="23" t="str">
        <f>MID(A67,4,14)</f>
        <v xml:space="preserve"> 6 АТ ОЩАДБАНК</v>
      </c>
      <c r="D67" s="9" t="str">
        <f>IF(OR(MID(A67,1,2)="ZZ",MID(A67,1,2)="YY"),"Інше",MID(A67,1,2))</f>
        <v>65</v>
      </c>
      <c r="E67" s="9" t="str">
        <f>MID(A67,19,200)</f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ht="24">
      <c r="A68" s="24" t="s">
        <v>53</v>
      </c>
      <c r="B68" s="10">
        <v>59</v>
      </c>
      <c r="C68" s="23" t="str">
        <f>MID(A68,4,14)</f>
        <v xml:space="preserve"> 6 АТ ОЩАДБАНК</v>
      </c>
      <c r="D68" s="9" t="str">
        <f>IF(OR(MID(A68,1,2)="ZZ",MID(A68,1,2)="YY"),"Інше",MID(A68,1,2))</f>
        <v>66</v>
      </c>
      <c r="E68" s="9" t="str">
        <f>MID(A68,19,200)</f>
        <v>Допоміжна діяльність у сферах фінансових послуг і страхування</v>
      </c>
      <c r="F68" s="11">
        <v>4.03683</v>
      </c>
      <c r="G68" s="11">
        <v>4.03683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4.03683</v>
      </c>
      <c r="P68" s="11">
        <v>4.03683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-3.41299</v>
      </c>
      <c r="AB68" s="11">
        <v>-3.41299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3.41299</v>
      </c>
      <c r="AK68" s="11">
        <v>3.41299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ht="24">
      <c r="A69" s="24" t="s">
        <v>52</v>
      </c>
      <c r="B69" s="10">
        <v>60</v>
      </c>
      <c r="C69" s="23" t="str">
        <f>MID(A69,4,14)</f>
        <v xml:space="preserve"> 6 АТ ОЩАДБАНК</v>
      </c>
      <c r="D69" s="9" t="str">
        <f>IF(OR(MID(A69,1,2)="ZZ",MID(A69,1,2)="YY"),"Інше",MID(A69,1,2))</f>
        <v>68</v>
      </c>
      <c r="E69" s="9" t="str">
        <f>MID(A69,19,200)</f>
        <v>Операції з нерухомим майном</v>
      </c>
      <c r="F69" s="11">
        <v>8375032.16857</v>
      </c>
      <c r="G69" s="11">
        <v>3674280.38822</v>
      </c>
      <c r="H69" s="11">
        <v>4700751.78035</v>
      </c>
      <c r="I69" s="11">
        <v>799858.22788</v>
      </c>
      <c r="J69" s="11">
        <v>610156.34758</v>
      </c>
      <c r="K69" s="11">
        <v>189701.8803</v>
      </c>
      <c r="L69" s="11">
        <v>0</v>
      </c>
      <c r="M69" s="11">
        <v>0</v>
      </c>
      <c r="N69" s="11">
        <v>0</v>
      </c>
      <c r="O69" s="11">
        <v>1154301.04846</v>
      </c>
      <c r="P69" s="11">
        <v>1154301.04846</v>
      </c>
      <c r="Q69" s="11">
        <v>0</v>
      </c>
      <c r="R69" s="11">
        <v>5999203.36896</v>
      </c>
      <c r="S69" s="11">
        <v>1488153.46891</v>
      </c>
      <c r="T69" s="11">
        <v>4511049.90005</v>
      </c>
      <c r="U69" s="11">
        <v>0</v>
      </c>
      <c r="V69" s="11">
        <v>0</v>
      </c>
      <c r="W69" s="11">
        <v>0</v>
      </c>
      <c r="X69" s="11">
        <v>421669.52327</v>
      </c>
      <c r="Y69" s="11">
        <v>421669.52327</v>
      </c>
      <c r="Z69" s="11">
        <v>0</v>
      </c>
      <c r="AA69" s="11">
        <v>-4810617.17995</v>
      </c>
      <c r="AB69" s="11">
        <v>-299567.2799</v>
      </c>
      <c r="AC69" s="11">
        <v>-4511049.90005</v>
      </c>
      <c r="AD69" s="11">
        <v>29629.1993</v>
      </c>
      <c r="AE69" s="11">
        <v>29629.1993</v>
      </c>
      <c r="AF69" s="11">
        <v>0</v>
      </c>
      <c r="AG69" s="11">
        <v>0</v>
      </c>
      <c r="AH69" s="11">
        <v>0</v>
      </c>
      <c r="AI69" s="11">
        <v>0</v>
      </c>
      <c r="AJ69" s="11">
        <v>594488.85252</v>
      </c>
      <c r="AK69" s="11">
        <v>594488.85252</v>
      </c>
      <c r="AL69" s="11">
        <v>0</v>
      </c>
      <c r="AM69" s="11">
        <v>4186499.12813</v>
      </c>
      <c r="AN69" s="11">
        <v>-324550.77192</v>
      </c>
      <c r="AO69" s="11">
        <v>4511049.90005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ht="24">
      <c r="A70" s="24" t="s">
        <v>51</v>
      </c>
      <c r="B70" s="10">
        <v>61</v>
      </c>
      <c r="C70" s="23" t="str">
        <f>MID(A70,4,14)</f>
        <v xml:space="preserve"> 6 АТ ОЩАДБАНК</v>
      </c>
      <c r="D70" s="9" t="str">
        <f>IF(OR(MID(A70,1,2)="ZZ",MID(A70,1,2)="YY"),"Інше",MID(A70,1,2))</f>
        <v>69</v>
      </c>
      <c r="E70" s="9" t="str">
        <f>MID(A70,19,200)</f>
        <v>Діяльність у сферах права та бухгалтерського обліку</v>
      </c>
      <c r="F70" s="11">
        <v>24593.11071</v>
      </c>
      <c r="G70" s="11">
        <v>24593.11071</v>
      </c>
      <c r="H70" s="11">
        <v>0</v>
      </c>
      <c r="I70" s="11">
        <v>23635.27195</v>
      </c>
      <c r="J70" s="11">
        <v>23635.27195</v>
      </c>
      <c r="K70" s="11">
        <v>0</v>
      </c>
      <c r="L70" s="11">
        <v>0</v>
      </c>
      <c r="M70" s="11">
        <v>0</v>
      </c>
      <c r="N70" s="11">
        <v>0</v>
      </c>
      <c r="O70" s="11">
        <v>957.83876</v>
      </c>
      <c r="P70" s="11">
        <v>957.83876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-1131.13284</v>
      </c>
      <c r="AB70" s="11">
        <v>-1131.13284</v>
      </c>
      <c r="AC70" s="11">
        <v>0</v>
      </c>
      <c r="AD70" s="11">
        <v>173.47235</v>
      </c>
      <c r="AE70" s="11">
        <v>173.47235</v>
      </c>
      <c r="AF70" s="11">
        <v>0</v>
      </c>
      <c r="AG70" s="11">
        <v>0</v>
      </c>
      <c r="AH70" s="11">
        <v>0</v>
      </c>
      <c r="AI70" s="11">
        <v>0</v>
      </c>
      <c r="AJ70" s="11">
        <v>957.66049</v>
      </c>
      <c r="AK70" s="11">
        <v>957.66049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ht="24">
      <c r="A71" s="24" t="s">
        <v>50</v>
      </c>
      <c r="B71" s="10">
        <v>62</v>
      </c>
      <c r="C71" s="23" t="str">
        <f>MID(A71,4,14)</f>
        <v xml:space="preserve"> 6 АТ ОЩАДБАНК</v>
      </c>
      <c r="D71" s="9" t="str">
        <f>IF(OR(MID(A71,1,2)="ZZ",MID(A71,1,2)="YY"),"Інше",MID(A71,1,2))</f>
        <v>70</v>
      </c>
      <c r="E71" s="9" t="str">
        <f>MID(A71,19,200)</f>
        <v>Діяльність головних управлінь (хед-офісів); консультування з питань керування</v>
      </c>
      <c r="F71" s="11">
        <v>10154.04541</v>
      </c>
      <c r="G71" s="11">
        <v>10154.04541</v>
      </c>
      <c r="H71" s="11">
        <v>0</v>
      </c>
      <c r="I71" s="11">
        <v>9252.77031</v>
      </c>
      <c r="J71" s="11">
        <v>9252.77031</v>
      </c>
      <c r="K71" s="11">
        <v>0</v>
      </c>
      <c r="L71" s="11">
        <v>0</v>
      </c>
      <c r="M71" s="11">
        <v>0</v>
      </c>
      <c r="N71" s="11">
        <v>0</v>
      </c>
      <c r="O71" s="11">
        <v>901.2751</v>
      </c>
      <c r="P71" s="11">
        <v>901.2751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-986.36841</v>
      </c>
      <c r="AB71" s="11">
        <v>-986.36841</v>
      </c>
      <c r="AC71" s="11">
        <v>0</v>
      </c>
      <c r="AD71" s="11">
        <v>85.09331</v>
      </c>
      <c r="AE71" s="11">
        <v>85.09331</v>
      </c>
      <c r="AF71" s="11">
        <v>0</v>
      </c>
      <c r="AG71" s="11">
        <v>0</v>
      </c>
      <c r="AH71" s="11">
        <v>0</v>
      </c>
      <c r="AI71" s="11">
        <v>0</v>
      </c>
      <c r="AJ71" s="11">
        <v>901.2751</v>
      </c>
      <c r="AK71" s="11">
        <v>901.2751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ht="24">
      <c r="A72" s="24" t="s">
        <v>49</v>
      </c>
      <c r="B72" s="10">
        <v>63</v>
      </c>
      <c r="C72" s="23" t="str">
        <f>MID(A72,4,14)</f>
        <v xml:space="preserve"> 6 АТ ОЩАДБАНК</v>
      </c>
      <c r="D72" s="9" t="str">
        <f>IF(OR(MID(A72,1,2)="ZZ",MID(A72,1,2)="YY"),"Інше",MID(A72,1,2))</f>
        <v>71</v>
      </c>
      <c r="E72" s="9" t="str">
        <f>MID(A72,19,200)</f>
        <v>Діяльність у сферах архітектури та інжинірингу; технічні випробування та дослідження</v>
      </c>
      <c r="F72" s="11">
        <v>16728.94146</v>
      </c>
      <c r="G72" s="11">
        <v>16728.94146</v>
      </c>
      <c r="H72" s="11">
        <v>0</v>
      </c>
      <c r="I72" s="11">
        <v>14529.17897</v>
      </c>
      <c r="J72" s="11">
        <v>14529.17897</v>
      </c>
      <c r="K72" s="11">
        <v>0</v>
      </c>
      <c r="L72" s="11">
        <v>0</v>
      </c>
      <c r="M72" s="11">
        <v>0</v>
      </c>
      <c r="N72" s="11">
        <v>0</v>
      </c>
      <c r="O72" s="11">
        <v>2199.76249</v>
      </c>
      <c r="P72" s="11">
        <v>2199.76249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-2306.63776</v>
      </c>
      <c r="AB72" s="11">
        <v>-2306.63776</v>
      </c>
      <c r="AC72" s="11">
        <v>0</v>
      </c>
      <c r="AD72" s="11">
        <v>106.88321</v>
      </c>
      <c r="AE72" s="11">
        <v>106.88321</v>
      </c>
      <c r="AF72" s="11">
        <v>0</v>
      </c>
      <c r="AG72" s="11">
        <v>0</v>
      </c>
      <c r="AH72" s="11">
        <v>0</v>
      </c>
      <c r="AI72" s="11">
        <v>0</v>
      </c>
      <c r="AJ72" s="11">
        <v>2199.75455</v>
      </c>
      <c r="AK72" s="11">
        <v>2199.75455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ht="24">
      <c r="A73" s="24" t="s">
        <v>48</v>
      </c>
      <c r="B73" s="10">
        <v>64</v>
      </c>
      <c r="C73" s="23" t="str">
        <f>MID(A73,4,14)</f>
        <v xml:space="preserve"> 6 АТ ОЩАДБАНК</v>
      </c>
      <c r="D73" s="9" t="str">
        <f>IF(OR(MID(A73,1,2)="ZZ",MID(A73,1,2)="YY"),"Інше",MID(A73,1,2))</f>
        <v>72</v>
      </c>
      <c r="E73" s="9" t="str">
        <f>MID(A73,19,200)</f>
        <v>Наукові дослідження та розробки</v>
      </c>
      <c r="F73" s="11">
        <v>269071.78132</v>
      </c>
      <c r="G73" s="11">
        <v>269071.78132</v>
      </c>
      <c r="H73" s="11">
        <v>0</v>
      </c>
      <c r="I73" s="11">
        <v>264715.06242</v>
      </c>
      <c r="J73" s="11">
        <v>264715.06242</v>
      </c>
      <c r="K73" s="11">
        <v>0</v>
      </c>
      <c r="L73" s="11">
        <v>4356.7189</v>
      </c>
      <c r="M73" s="11">
        <v>4356.7189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-3303.5814</v>
      </c>
      <c r="AB73" s="11">
        <v>-3303.5814</v>
      </c>
      <c r="AC73" s="11">
        <v>0</v>
      </c>
      <c r="AD73" s="11">
        <v>3281.27078</v>
      </c>
      <c r="AE73" s="11">
        <v>3281.27078</v>
      </c>
      <c r="AF73" s="11">
        <v>0</v>
      </c>
      <c r="AG73" s="11">
        <v>22.31062</v>
      </c>
      <c r="AH73" s="11">
        <v>22.31062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ht="24">
      <c r="A74" s="24" t="s">
        <v>47</v>
      </c>
      <c r="B74" s="10">
        <v>65</v>
      </c>
      <c r="C74" s="23" t="str">
        <f>MID(A74,4,14)</f>
        <v xml:space="preserve"> 6 АТ ОЩАДБАНК</v>
      </c>
      <c r="D74" s="9" t="str">
        <f>IF(OR(MID(A74,1,2)="ZZ",MID(A74,1,2)="YY"),"Інше",MID(A74,1,2))</f>
        <v>73</v>
      </c>
      <c r="E74" s="9" t="str">
        <f>MID(A74,19,200)</f>
        <v>Рекламна діяльність і дослідження кон'юнктури ринку</v>
      </c>
      <c r="F74" s="11">
        <v>14398.48702</v>
      </c>
      <c r="G74" s="11">
        <v>14398.48702</v>
      </c>
      <c r="H74" s="11">
        <v>0</v>
      </c>
      <c r="I74" s="11">
        <v>12731.9413</v>
      </c>
      <c r="J74" s="11">
        <v>12731.9413</v>
      </c>
      <c r="K74" s="11">
        <v>0</v>
      </c>
      <c r="L74" s="11">
        <v>0</v>
      </c>
      <c r="M74" s="11">
        <v>0</v>
      </c>
      <c r="N74" s="11">
        <v>0</v>
      </c>
      <c r="O74" s="11">
        <v>1666.54572</v>
      </c>
      <c r="P74" s="11">
        <v>1666.54572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-1653.60309</v>
      </c>
      <c r="AB74" s="11">
        <v>-1653.60309</v>
      </c>
      <c r="AC74" s="11">
        <v>0</v>
      </c>
      <c r="AD74" s="11">
        <v>58.59931</v>
      </c>
      <c r="AE74" s="11">
        <v>58.59931</v>
      </c>
      <c r="AF74" s="11">
        <v>0</v>
      </c>
      <c r="AG74" s="11">
        <v>0</v>
      </c>
      <c r="AH74" s="11">
        <v>0</v>
      </c>
      <c r="AI74" s="11">
        <v>0</v>
      </c>
      <c r="AJ74" s="11">
        <v>1595.00378</v>
      </c>
      <c r="AK74" s="11">
        <v>1595.00378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ht="24">
      <c r="A75" s="24" t="s">
        <v>46</v>
      </c>
      <c r="B75" s="10">
        <v>66</v>
      </c>
      <c r="C75" s="23" t="str">
        <f>MID(A75,4,14)</f>
        <v xml:space="preserve"> 6 АТ ОЩАДБАНК</v>
      </c>
      <c r="D75" s="9" t="str">
        <f>IF(OR(MID(A75,1,2)="ZZ",MID(A75,1,2)="YY"),"Інше",MID(A75,1,2))</f>
        <v>74</v>
      </c>
      <c r="E75" s="9" t="str">
        <f>MID(A75,19,200)</f>
        <v>Інша професійна, наукова та технічна діяльність</v>
      </c>
      <c r="F75" s="11">
        <v>1616.75102</v>
      </c>
      <c r="G75" s="11">
        <v>1616.75102</v>
      </c>
      <c r="H75" s="11">
        <v>0</v>
      </c>
      <c r="I75" s="11">
        <v>1162.31679</v>
      </c>
      <c r="J75" s="11">
        <v>1162.31679</v>
      </c>
      <c r="K75" s="11">
        <v>0</v>
      </c>
      <c r="L75" s="11">
        <v>0</v>
      </c>
      <c r="M75" s="11">
        <v>0</v>
      </c>
      <c r="N75" s="11">
        <v>0</v>
      </c>
      <c r="O75" s="11">
        <v>454.43423</v>
      </c>
      <c r="P75" s="11">
        <v>454.43423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-456.30131</v>
      </c>
      <c r="AB75" s="11">
        <v>-456.30131</v>
      </c>
      <c r="AC75" s="11">
        <v>0</v>
      </c>
      <c r="AD75" s="11">
        <v>1.86708</v>
      </c>
      <c r="AE75" s="11">
        <v>1.86708</v>
      </c>
      <c r="AF75" s="11">
        <v>0</v>
      </c>
      <c r="AG75" s="11">
        <v>0</v>
      </c>
      <c r="AH75" s="11">
        <v>0</v>
      </c>
      <c r="AI75" s="11">
        <v>0</v>
      </c>
      <c r="AJ75" s="11">
        <v>454.43423</v>
      </c>
      <c r="AK75" s="11">
        <v>454.43423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ht="24">
      <c r="A76" s="24" t="s">
        <v>45</v>
      </c>
      <c r="B76" s="10">
        <v>67</v>
      </c>
      <c r="C76" s="23" t="str">
        <f>MID(A76,4,14)</f>
        <v xml:space="preserve"> 6 АТ ОЩАДБАНК</v>
      </c>
      <c r="D76" s="9" t="str">
        <f>IF(OR(MID(A76,1,2)="ZZ",MID(A76,1,2)="YY"),"Інше",MID(A76,1,2))</f>
        <v>75</v>
      </c>
      <c r="E76" s="9" t="str">
        <f>MID(A76,19,200)</f>
        <v>Ветеринарна діяльність</v>
      </c>
      <c r="F76" s="11">
        <v>20604.67671</v>
      </c>
      <c r="G76" s="11">
        <v>20604.67671</v>
      </c>
      <c r="H76" s="11">
        <v>0</v>
      </c>
      <c r="I76" s="11">
        <v>19509.19373</v>
      </c>
      <c r="J76" s="11">
        <v>19509.19373</v>
      </c>
      <c r="K76" s="11">
        <v>0</v>
      </c>
      <c r="L76" s="11">
        <v>0</v>
      </c>
      <c r="M76" s="11">
        <v>0</v>
      </c>
      <c r="N76" s="11">
        <v>0</v>
      </c>
      <c r="O76" s="11">
        <v>1095.48298</v>
      </c>
      <c r="P76" s="11">
        <v>1095.48298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-902.4121</v>
      </c>
      <c r="AB76" s="11">
        <v>-902.4121</v>
      </c>
      <c r="AC76" s="11">
        <v>0</v>
      </c>
      <c r="AD76" s="11">
        <v>492.69425</v>
      </c>
      <c r="AE76" s="11">
        <v>492.69425</v>
      </c>
      <c r="AF76" s="11">
        <v>0</v>
      </c>
      <c r="AG76" s="11">
        <v>0</v>
      </c>
      <c r="AH76" s="11">
        <v>0</v>
      </c>
      <c r="AI76" s="11">
        <v>0</v>
      </c>
      <c r="AJ76" s="11">
        <v>409.71785</v>
      </c>
      <c r="AK76" s="11">
        <v>409.71785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ht="24">
      <c r="A77" s="24" t="s">
        <v>44</v>
      </c>
      <c r="B77" s="10">
        <v>68</v>
      </c>
      <c r="C77" s="23" t="str">
        <f>MID(A77,4,14)</f>
        <v xml:space="preserve"> 6 АТ ОЩАДБАНК</v>
      </c>
      <c r="D77" s="9" t="str">
        <f>IF(OR(MID(A77,1,2)="ZZ",MID(A77,1,2)="YY"),"Інше",MID(A77,1,2))</f>
        <v>77</v>
      </c>
      <c r="E77" s="9" t="str">
        <f>MID(A77,19,200)</f>
        <v>Оренда, прокат і лізинг</v>
      </c>
      <c r="F77" s="11">
        <v>93782.63571</v>
      </c>
      <c r="G77" s="11">
        <v>93782.63571</v>
      </c>
      <c r="H77" s="11">
        <v>0</v>
      </c>
      <c r="I77" s="11">
        <v>80521.88753</v>
      </c>
      <c r="J77" s="11">
        <v>80521.88753</v>
      </c>
      <c r="K77" s="11">
        <v>0</v>
      </c>
      <c r="L77" s="11">
        <v>0</v>
      </c>
      <c r="M77" s="11">
        <v>0</v>
      </c>
      <c r="N77" s="11">
        <v>0</v>
      </c>
      <c r="O77" s="11">
        <v>13260.74818</v>
      </c>
      <c r="P77" s="11">
        <v>13260.74818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-4754.35928</v>
      </c>
      <c r="AB77" s="11">
        <v>-4754.35928</v>
      </c>
      <c r="AC77" s="11">
        <v>0</v>
      </c>
      <c r="AD77" s="11">
        <v>351.8552</v>
      </c>
      <c r="AE77" s="11">
        <v>351.8552</v>
      </c>
      <c r="AF77" s="11">
        <v>0</v>
      </c>
      <c r="AG77" s="11">
        <v>0</v>
      </c>
      <c r="AH77" s="11">
        <v>0</v>
      </c>
      <c r="AI77" s="11">
        <v>0</v>
      </c>
      <c r="AJ77" s="11">
        <v>4402.50408</v>
      </c>
      <c r="AK77" s="11">
        <v>4402.50408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ht="24">
      <c r="A78" s="24" t="s">
        <v>43</v>
      </c>
      <c r="B78" s="10">
        <v>69</v>
      </c>
      <c r="C78" s="23" t="str">
        <f>MID(A78,4,14)</f>
        <v xml:space="preserve"> 6 АТ ОЩАДБАНК</v>
      </c>
      <c r="D78" s="9" t="str">
        <f>IF(OR(MID(A78,1,2)="ZZ",MID(A78,1,2)="YY"),"Інше",MID(A78,1,2))</f>
        <v>78</v>
      </c>
      <c r="E78" s="9" t="str">
        <f>MID(A78,19,200)</f>
        <v>Діяльність із працевлаштування</v>
      </c>
      <c r="F78" s="11">
        <v>403.22276</v>
      </c>
      <c r="G78" s="11">
        <v>403.22276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403.22276</v>
      </c>
      <c r="P78" s="11">
        <v>403.22276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-0.35497</v>
      </c>
      <c r="AB78" s="11">
        <v>-0.35497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0.35497</v>
      </c>
      <c r="AK78" s="11">
        <v>0.35497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ht="24">
      <c r="A79" s="24" t="s">
        <v>42</v>
      </c>
      <c r="B79" s="10">
        <v>70</v>
      </c>
      <c r="C79" s="23" t="str">
        <f>MID(A79,4,14)</f>
        <v xml:space="preserve"> 6 АТ ОЩАДБАНК</v>
      </c>
      <c r="D79" s="9" t="str">
        <f>IF(OR(MID(A79,1,2)="ZZ",MID(A79,1,2)="YY"),"Інше",MID(A79,1,2))</f>
        <v>79</v>
      </c>
      <c r="E79" s="9" t="str">
        <f>MID(A79,19,200)</f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3939.94</v>
      </c>
      <c r="G79" s="11">
        <v>3939.94</v>
      </c>
      <c r="H79" s="11">
        <v>0</v>
      </c>
      <c r="I79" s="11">
        <v>3563.92082</v>
      </c>
      <c r="J79" s="11">
        <v>3563.92082</v>
      </c>
      <c r="K79" s="11">
        <v>0</v>
      </c>
      <c r="L79" s="11">
        <v>0</v>
      </c>
      <c r="M79" s="11">
        <v>0</v>
      </c>
      <c r="N79" s="11">
        <v>0</v>
      </c>
      <c r="O79" s="11">
        <v>376.01918</v>
      </c>
      <c r="P79" s="11">
        <v>376.01918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-376.01918</v>
      </c>
      <c r="AB79" s="11">
        <v>-376.01918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376.01918</v>
      </c>
      <c r="AK79" s="11">
        <v>376.01918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ht="24">
      <c r="A80" s="24" t="s">
        <v>41</v>
      </c>
      <c r="B80" s="10">
        <v>71</v>
      </c>
      <c r="C80" s="23" t="str">
        <f>MID(A80,4,14)</f>
        <v xml:space="preserve"> 6 АТ ОЩАДБАНК</v>
      </c>
      <c r="D80" s="9" t="str">
        <f>IF(OR(MID(A80,1,2)="ZZ",MID(A80,1,2)="YY"),"Інше",MID(A80,1,2))</f>
        <v>80</v>
      </c>
      <c r="E80" s="9" t="str">
        <f>MID(A80,19,200)</f>
        <v>Діяльність охоронних служб та проведення розслідувань</v>
      </c>
      <c r="F80" s="11">
        <v>10759.21844</v>
      </c>
      <c r="G80" s="11">
        <v>10759.21844</v>
      </c>
      <c r="H80" s="11">
        <v>0</v>
      </c>
      <c r="I80" s="11">
        <v>10487.88204</v>
      </c>
      <c r="J80" s="11">
        <v>10487.88204</v>
      </c>
      <c r="K80" s="11">
        <v>0</v>
      </c>
      <c r="L80" s="11">
        <v>0</v>
      </c>
      <c r="M80" s="11">
        <v>0</v>
      </c>
      <c r="N80" s="11">
        <v>0</v>
      </c>
      <c r="O80" s="11">
        <v>271.3364</v>
      </c>
      <c r="P80" s="11">
        <v>271.3364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-448.13994</v>
      </c>
      <c r="AB80" s="11">
        <v>-448.13994</v>
      </c>
      <c r="AC80" s="11">
        <v>0</v>
      </c>
      <c r="AD80" s="11">
        <v>204.04748</v>
      </c>
      <c r="AE80" s="11">
        <v>204.04748</v>
      </c>
      <c r="AF80" s="11">
        <v>0</v>
      </c>
      <c r="AG80" s="11">
        <v>0</v>
      </c>
      <c r="AH80" s="11">
        <v>0</v>
      </c>
      <c r="AI80" s="11">
        <v>0</v>
      </c>
      <c r="AJ80" s="11">
        <v>244.09246</v>
      </c>
      <c r="AK80" s="11">
        <v>244.09246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ht="24">
      <c r="A81" s="24" t="s">
        <v>40</v>
      </c>
      <c r="B81" s="10">
        <v>72</v>
      </c>
      <c r="C81" s="23" t="str">
        <f>MID(A81,4,14)</f>
        <v xml:space="preserve"> 6 АТ ОЩАДБАНК</v>
      </c>
      <c r="D81" s="9" t="str">
        <f>IF(OR(MID(A81,1,2)="ZZ",MID(A81,1,2)="YY"),"Інше",MID(A81,1,2))</f>
        <v>81</v>
      </c>
      <c r="E81" s="9" t="str">
        <f>MID(A81,19,200)</f>
        <v>Обслуговування будинків і територій</v>
      </c>
      <c r="F81" s="11">
        <v>50546.74221</v>
      </c>
      <c r="G81" s="11">
        <v>50546.74221</v>
      </c>
      <c r="H81" s="11">
        <v>0</v>
      </c>
      <c r="I81" s="11">
        <v>36075.15257</v>
      </c>
      <c r="J81" s="11">
        <v>36075.15257</v>
      </c>
      <c r="K81" s="11">
        <v>0</v>
      </c>
      <c r="L81" s="11">
        <v>28.06155</v>
      </c>
      <c r="M81" s="11">
        <v>28.06155</v>
      </c>
      <c r="N81" s="11">
        <v>0</v>
      </c>
      <c r="O81" s="11">
        <v>14443.52809</v>
      </c>
      <c r="P81" s="11">
        <v>14443.52809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-15301.57382</v>
      </c>
      <c r="AB81" s="11">
        <v>-15301.57382</v>
      </c>
      <c r="AC81" s="11">
        <v>0</v>
      </c>
      <c r="AD81" s="11">
        <v>904.51274</v>
      </c>
      <c r="AE81" s="11">
        <v>904.51274</v>
      </c>
      <c r="AF81" s="11">
        <v>0</v>
      </c>
      <c r="AG81" s="11">
        <v>0.61174</v>
      </c>
      <c r="AH81" s="11">
        <v>0.61174</v>
      </c>
      <c r="AI81" s="11">
        <v>0</v>
      </c>
      <c r="AJ81" s="11">
        <v>14396.44934</v>
      </c>
      <c r="AK81" s="11">
        <v>14396.44934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ht="24">
      <c r="A82" s="24" t="s">
        <v>39</v>
      </c>
      <c r="B82" s="10">
        <v>73</v>
      </c>
      <c r="C82" s="23" t="str">
        <f>MID(A82,4,14)</f>
        <v xml:space="preserve"> 6 АТ ОЩАДБАНК</v>
      </c>
      <c r="D82" s="9" t="str">
        <f>IF(OR(MID(A82,1,2)="ZZ",MID(A82,1,2)="YY"),"Інше",MID(A82,1,2))</f>
        <v>82</v>
      </c>
      <c r="E82" s="9" t="str">
        <f>MID(A82,19,200)</f>
        <v>Адміністративна та допоміжна офісна діяльність, інші допоміжні комерційні послуги</v>
      </c>
      <c r="F82" s="11">
        <v>361493.49657</v>
      </c>
      <c r="G82" s="11">
        <v>14764.49808</v>
      </c>
      <c r="H82" s="11">
        <v>346728.99849</v>
      </c>
      <c r="I82" s="11">
        <v>14432.29783</v>
      </c>
      <c r="J82" s="11">
        <v>14432.29783</v>
      </c>
      <c r="K82" s="11">
        <v>0</v>
      </c>
      <c r="L82" s="11">
        <v>0</v>
      </c>
      <c r="M82" s="11">
        <v>0</v>
      </c>
      <c r="N82" s="11">
        <v>0</v>
      </c>
      <c r="O82" s="11">
        <v>347061.19874</v>
      </c>
      <c r="P82" s="11">
        <v>332.20025</v>
      </c>
      <c r="Q82" s="11">
        <v>346728.99849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-207642.11019</v>
      </c>
      <c r="AB82" s="11">
        <v>-351.73414</v>
      </c>
      <c r="AC82" s="11">
        <v>-207290.37605</v>
      </c>
      <c r="AD82" s="11">
        <v>29.24986</v>
      </c>
      <c r="AE82" s="11">
        <v>29.24986</v>
      </c>
      <c r="AF82" s="11">
        <v>0</v>
      </c>
      <c r="AG82" s="11">
        <v>0</v>
      </c>
      <c r="AH82" s="11">
        <v>0</v>
      </c>
      <c r="AI82" s="11">
        <v>0</v>
      </c>
      <c r="AJ82" s="11">
        <v>207612.86033</v>
      </c>
      <c r="AK82" s="11">
        <v>322.48428</v>
      </c>
      <c r="AL82" s="11">
        <v>207290.37605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ht="24">
      <c r="A83" s="24" t="s">
        <v>38</v>
      </c>
      <c r="B83" s="10">
        <v>74</v>
      </c>
      <c r="C83" s="23" t="str">
        <f>MID(A83,4,14)</f>
        <v xml:space="preserve"> 6 АТ ОЩАДБАНК</v>
      </c>
      <c r="D83" s="9" t="str">
        <f>IF(OR(MID(A83,1,2)="ZZ",MID(A83,1,2)="YY"),"Інше",MID(A83,1,2))</f>
        <v>84</v>
      </c>
      <c r="E83" s="9" t="str">
        <f>MID(A83,19,200)</f>
        <v>Державне управління й оборона; обов'язкове соціальне страхування</v>
      </c>
      <c r="F83" s="11">
        <v>5308147.18739</v>
      </c>
      <c r="G83" s="11">
        <v>3767179.74811</v>
      </c>
      <c r="H83" s="11">
        <v>1540967.43928</v>
      </c>
      <c r="I83" s="11">
        <v>3033889.86037</v>
      </c>
      <c r="J83" s="11">
        <v>3033889.86037</v>
      </c>
      <c r="K83" s="11">
        <v>0</v>
      </c>
      <c r="L83" s="11">
        <v>2273957.32702</v>
      </c>
      <c r="M83" s="11">
        <v>732989.88774</v>
      </c>
      <c r="N83" s="11">
        <v>1540967.43928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-102727.24414</v>
      </c>
      <c r="AB83" s="11">
        <v>-68484.54645</v>
      </c>
      <c r="AC83" s="11">
        <v>-34242.69769</v>
      </c>
      <c r="AD83" s="11">
        <v>57509.82933</v>
      </c>
      <c r="AE83" s="11">
        <v>57509.82933</v>
      </c>
      <c r="AF83" s="11">
        <v>0</v>
      </c>
      <c r="AG83" s="11">
        <v>44917.41481</v>
      </c>
      <c r="AH83" s="11">
        <v>10674.71712</v>
      </c>
      <c r="AI83" s="11">
        <v>34242.69769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ht="24">
      <c r="A84" s="24" t="s">
        <v>37</v>
      </c>
      <c r="B84" s="10">
        <v>75</v>
      </c>
      <c r="C84" s="23" t="str">
        <f>MID(A84,4,14)</f>
        <v xml:space="preserve"> 6 АТ ОЩАДБАНК</v>
      </c>
      <c r="D84" s="9" t="str">
        <f>IF(OR(MID(A84,1,2)="ZZ",MID(A84,1,2)="YY"),"Інше",MID(A84,1,2))</f>
        <v>85</v>
      </c>
      <c r="E84" s="9" t="str">
        <f>MID(A84,19,200)</f>
        <v>Освіта</v>
      </c>
      <c r="F84" s="11">
        <v>30999.71451</v>
      </c>
      <c r="G84" s="11">
        <v>30999.71451</v>
      </c>
      <c r="H84" s="11">
        <v>0</v>
      </c>
      <c r="I84" s="11">
        <v>29065.76659</v>
      </c>
      <c r="J84" s="11">
        <v>29065.76659</v>
      </c>
      <c r="K84" s="11">
        <v>0</v>
      </c>
      <c r="L84" s="11">
        <v>0</v>
      </c>
      <c r="M84" s="11">
        <v>0</v>
      </c>
      <c r="N84" s="11">
        <v>0</v>
      </c>
      <c r="O84" s="11">
        <v>1933.94792</v>
      </c>
      <c r="P84" s="11">
        <v>1933.94792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-1364.27962</v>
      </c>
      <c r="AB84" s="11">
        <v>-1364.27962</v>
      </c>
      <c r="AC84" s="11">
        <v>0</v>
      </c>
      <c r="AD84" s="11">
        <v>743.78564</v>
      </c>
      <c r="AE84" s="11">
        <v>743.78564</v>
      </c>
      <c r="AF84" s="11">
        <v>0</v>
      </c>
      <c r="AG84" s="11">
        <v>0</v>
      </c>
      <c r="AH84" s="11">
        <v>0</v>
      </c>
      <c r="AI84" s="11">
        <v>0</v>
      </c>
      <c r="AJ84" s="11">
        <v>620.49398</v>
      </c>
      <c r="AK84" s="11">
        <v>620.49398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ht="24">
      <c r="A85" s="24" t="s">
        <v>36</v>
      </c>
      <c r="B85" s="10">
        <v>76</v>
      </c>
      <c r="C85" s="23" t="str">
        <f>MID(A85,4,14)</f>
        <v xml:space="preserve"> 6 АТ ОЩАДБАНК</v>
      </c>
      <c r="D85" s="9" t="str">
        <f>IF(OR(MID(A85,1,2)="ZZ",MID(A85,1,2)="YY"),"Інше",MID(A85,1,2))</f>
        <v>86</v>
      </c>
      <c r="E85" s="9" t="str">
        <f>MID(A85,19,200)</f>
        <v>Охорона здоров'я</v>
      </c>
      <c r="F85" s="11">
        <v>377525.3337</v>
      </c>
      <c r="G85" s="11">
        <v>377525.3337</v>
      </c>
      <c r="H85" s="11">
        <v>0</v>
      </c>
      <c r="I85" s="11">
        <v>326687.11965</v>
      </c>
      <c r="J85" s="11">
        <v>326687.11965</v>
      </c>
      <c r="K85" s="11">
        <v>0</v>
      </c>
      <c r="L85" s="11">
        <v>2231.99226</v>
      </c>
      <c r="M85" s="11">
        <v>2231.99226</v>
      </c>
      <c r="N85" s="11">
        <v>0</v>
      </c>
      <c r="O85" s="11">
        <v>48606.22179</v>
      </c>
      <c r="P85" s="11">
        <v>48606.22179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-34888.145</v>
      </c>
      <c r="AB85" s="11">
        <v>-34888.145</v>
      </c>
      <c r="AC85" s="11">
        <v>0</v>
      </c>
      <c r="AD85" s="11">
        <v>3978.2792</v>
      </c>
      <c r="AE85" s="11">
        <v>3978.2792</v>
      </c>
      <c r="AF85" s="11">
        <v>0</v>
      </c>
      <c r="AG85" s="11">
        <v>6.83179</v>
      </c>
      <c r="AH85" s="11">
        <v>6.83179</v>
      </c>
      <c r="AI85" s="11">
        <v>0</v>
      </c>
      <c r="AJ85" s="11">
        <v>30903.03401</v>
      </c>
      <c r="AK85" s="11">
        <v>30903.03401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ht="24">
      <c r="A86" s="24" t="s">
        <v>35</v>
      </c>
      <c r="B86" s="10">
        <v>77</v>
      </c>
      <c r="C86" s="23" t="str">
        <f>MID(A86,4,14)</f>
        <v xml:space="preserve"> 6 АТ ОЩАДБАНК</v>
      </c>
      <c r="D86" s="9" t="str">
        <f>IF(OR(MID(A86,1,2)="ZZ",MID(A86,1,2)="YY"),"Інше",MID(A86,1,2))</f>
        <v>87</v>
      </c>
      <c r="E86" s="9" t="str">
        <f>MID(A86,19,200)</f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ht="24">
      <c r="A87" s="24" t="s">
        <v>34</v>
      </c>
      <c r="B87" s="10">
        <v>78</v>
      </c>
      <c r="C87" s="23" t="str">
        <f>MID(A87,4,14)</f>
        <v xml:space="preserve"> 6 АТ ОЩАДБАНК</v>
      </c>
      <c r="D87" s="9" t="str">
        <f>IF(OR(MID(A87,1,2)="ZZ",MID(A87,1,2)="YY"),"Інше",MID(A87,1,2))</f>
        <v>88</v>
      </c>
      <c r="E87" s="9" t="str">
        <f>MID(A87,19,200)</f>
        <v>Надання соціальної допомоги без забезпечення проживання</v>
      </c>
      <c r="F87" s="11">
        <v>11824.11285</v>
      </c>
      <c r="G87" s="11">
        <v>11824.11285</v>
      </c>
      <c r="H87" s="11">
        <v>0</v>
      </c>
      <c r="I87" s="11">
        <v>4563.00996</v>
      </c>
      <c r="J87" s="11">
        <v>4563.00996</v>
      </c>
      <c r="K87" s="11">
        <v>0</v>
      </c>
      <c r="L87" s="11">
        <v>0</v>
      </c>
      <c r="M87" s="11">
        <v>0</v>
      </c>
      <c r="N87" s="11">
        <v>0</v>
      </c>
      <c r="O87" s="11">
        <v>7261.10289</v>
      </c>
      <c r="P87" s="11">
        <v>7261.10289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-7303.71422</v>
      </c>
      <c r="AB87" s="11">
        <v>-7303.71422</v>
      </c>
      <c r="AC87" s="11">
        <v>0</v>
      </c>
      <c r="AD87" s="11">
        <v>42.61133</v>
      </c>
      <c r="AE87" s="11">
        <v>42.61133</v>
      </c>
      <c r="AF87" s="11">
        <v>0</v>
      </c>
      <c r="AG87" s="11">
        <v>0</v>
      </c>
      <c r="AH87" s="11">
        <v>0</v>
      </c>
      <c r="AI87" s="11">
        <v>0</v>
      </c>
      <c r="AJ87" s="11">
        <v>7261.10289</v>
      </c>
      <c r="AK87" s="11">
        <v>7261.10289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ht="24">
      <c r="A88" s="24" t="s">
        <v>33</v>
      </c>
      <c r="B88" s="10">
        <v>79</v>
      </c>
      <c r="C88" s="23" t="str">
        <f>MID(A88,4,14)</f>
        <v xml:space="preserve"> 6 АТ ОЩАДБАНК</v>
      </c>
      <c r="D88" s="9" t="str">
        <f>IF(OR(MID(A88,1,2)="ZZ",MID(A88,1,2)="YY"),"Інше",MID(A88,1,2))</f>
        <v>90</v>
      </c>
      <c r="E88" s="9" t="str">
        <f>MID(A88,19,200)</f>
        <v>Діяльність у сфері творчості, мистецтва та розваг</v>
      </c>
      <c r="F88" s="11">
        <v>42.49951</v>
      </c>
      <c r="G88" s="11">
        <v>42.49951</v>
      </c>
      <c r="H88" s="11">
        <v>0</v>
      </c>
      <c r="I88" s="11">
        <v>42.49951</v>
      </c>
      <c r="J88" s="11">
        <v>42.49951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ht="24">
      <c r="A89" s="24" t="s">
        <v>32</v>
      </c>
      <c r="B89" s="10">
        <v>80</v>
      </c>
      <c r="C89" s="23" t="str">
        <f>MID(A89,4,14)</f>
        <v xml:space="preserve"> 6 АТ ОЩАДБАНК</v>
      </c>
      <c r="D89" s="9" t="str">
        <f>IF(OR(MID(A89,1,2)="ZZ",MID(A89,1,2)="YY"),"Інше",MID(A89,1,2))</f>
        <v>91</v>
      </c>
      <c r="E89" s="9" t="str">
        <f>MID(A89,19,200)</f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ht="24">
      <c r="A90" s="24" t="s">
        <v>31</v>
      </c>
      <c r="B90" s="10">
        <v>81</v>
      </c>
      <c r="C90" s="23" t="str">
        <f>MID(A90,4,14)</f>
        <v xml:space="preserve"> 6 АТ ОЩАДБАНК</v>
      </c>
      <c r="D90" s="9" t="str">
        <f>IF(OR(MID(A90,1,2)="ZZ",MID(A90,1,2)="YY"),"Інше",MID(A90,1,2))</f>
        <v>92</v>
      </c>
      <c r="E90" s="9" t="str">
        <f>MID(A90,19,200)</f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ht="24">
      <c r="A91" s="24" t="s">
        <v>30</v>
      </c>
      <c r="B91" s="10">
        <v>82</v>
      </c>
      <c r="C91" s="23" t="str">
        <f>MID(A91,4,14)</f>
        <v xml:space="preserve"> 6 АТ ОЩАДБАНК</v>
      </c>
      <c r="D91" s="9" t="str">
        <f>IF(OR(MID(A91,1,2)="ZZ",MID(A91,1,2)="YY"),"Інше",MID(A91,1,2))</f>
        <v>93</v>
      </c>
      <c r="E91" s="9" t="str">
        <f>MID(A91,19,200)</f>
        <v>Діяльність у сфері спорту, організування відпочинку та розваг</v>
      </c>
      <c r="F91" s="11">
        <v>41967.03895</v>
      </c>
      <c r="G91" s="11">
        <v>41967.03895</v>
      </c>
      <c r="H91" s="11">
        <v>0</v>
      </c>
      <c r="I91" s="11">
        <v>40110.94716</v>
      </c>
      <c r="J91" s="11">
        <v>40110.94716</v>
      </c>
      <c r="K91" s="11">
        <v>0</v>
      </c>
      <c r="L91" s="11">
        <v>0</v>
      </c>
      <c r="M91" s="11">
        <v>0</v>
      </c>
      <c r="N91" s="11">
        <v>0</v>
      </c>
      <c r="O91" s="11">
        <v>1856.09179</v>
      </c>
      <c r="P91" s="11">
        <v>1856.09179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-816.71859</v>
      </c>
      <c r="AB91" s="11">
        <v>-816.71859</v>
      </c>
      <c r="AC91" s="11">
        <v>0</v>
      </c>
      <c r="AD91" s="11">
        <v>372.49813</v>
      </c>
      <c r="AE91" s="11">
        <v>372.49813</v>
      </c>
      <c r="AF91" s="11">
        <v>0</v>
      </c>
      <c r="AG91" s="11">
        <v>0</v>
      </c>
      <c r="AH91" s="11">
        <v>0</v>
      </c>
      <c r="AI91" s="11">
        <v>0</v>
      </c>
      <c r="AJ91" s="11">
        <v>444.22046</v>
      </c>
      <c r="AK91" s="11">
        <v>444.22046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ht="24">
      <c r="A92" s="24" t="s">
        <v>29</v>
      </c>
      <c r="B92" s="10">
        <v>83</v>
      </c>
      <c r="C92" s="23" t="str">
        <f>MID(A92,4,14)</f>
        <v xml:space="preserve"> 6 АТ ОЩАДБАНК</v>
      </c>
      <c r="D92" s="9" t="str">
        <f>IF(OR(MID(A92,1,2)="ZZ",MID(A92,1,2)="YY"),"Інше",MID(A92,1,2))</f>
        <v>94</v>
      </c>
      <c r="E92" s="9" t="str">
        <f>MID(A92,19,200)</f>
        <v>Діяльність громадських організацій</v>
      </c>
      <c r="F92" s="11">
        <v>35.80701</v>
      </c>
      <c r="G92" s="11">
        <v>35.80701</v>
      </c>
      <c r="H92" s="11">
        <v>0</v>
      </c>
      <c r="I92" s="11">
        <v>14.72987</v>
      </c>
      <c r="J92" s="11">
        <v>14.72987</v>
      </c>
      <c r="K92" s="11">
        <v>0</v>
      </c>
      <c r="L92" s="11">
        <v>0</v>
      </c>
      <c r="M92" s="11">
        <v>0</v>
      </c>
      <c r="N92" s="11">
        <v>0</v>
      </c>
      <c r="O92" s="11">
        <v>21.07714</v>
      </c>
      <c r="P92" s="11">
        <v>21.07714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-22.4917</v>
      </c>
      <c r="AB92" s="11">
        <v>-22.4917</v>
      </c>
      <c r="AC92" s="11">
        <v>0</v>
      </c>
      <c r="AD92" s="11">
        <v>1.66718</v>
      </c>
      <c r="AE92" s="11">
        <v>1.66718</v>
      </c>
      <c r="AF92" s="11">
        <v>0</v>
      </c>
      <c r="AG92" s="11">
        <v>0</v>
      </c>
      <c r="AH92" s="11">
        <v>0</v>
      </c>
      <c r="AI92" s="11">
        <v>0</v>
      </c>
      <c r="AJ92" s="11">
        <v>20.82452</v>
      </c>
      <c r="AK92" s="11">
        <v>20.82452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ht="24">
      <c r="A93" s="24" t="s">
        <v>28</v>
      </c>
      <c r="B93" s="10">
        <v>84</v>
      </c>
      <c r="C93" s="23" t="str">
        <f>MID(A93,4,14)</f>
        <v xml:space="preserve"> 6 АТ ОЩАДБАНК</v>
      </c>
      <c r="D93" s="9" t="str">
        <f>IF(OR(MID(A93,1,2)="ZZ",MID(A93,1,2)="YY"),"Інше",MID(A93,1,2))</f>
        <v>95</v>
      </c>
      <c r="E93" s="9" t="str">
        <f>MID(A93,19,200)</f>
        <v>Ремонт комп'ютерів, побутових виробів і предметів особистого вжитку</v>
      </c>
      <c r="F93" s="11">
        <v>12274.03152</v>
      </c>
      <c r="G93" s="11">
        <v>12274.03152</v>
      </c>
      <c r="H93" s="11">
        <v>0</v>
      </c>
      <c r="I93" s="11">
        <v>11213.70125</v>
      </c>
      <c r="J93" s="11">
        <v>11213.70125</v>
      </c>
      <c r="K93" s="11">
        <v>0</v>
      </c>
      <c r="L93" s="11">
        <v>0</v>
      </c>
      <c r="M93" s="11">
        <v>0</v>
      </c>
      <c r="N93" s="11">
        <v>0</v>
      </c>
      <c r="O93" s="11">
        <v>1060.33027</v>
      </c>
      <c r="P93" s="11">
        <v>1060.33027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-1098.30922</v>
      </c>
      <c r="AB93" s="11">
        <v>-1098.30922</v>
      </c>
      <c r="AC93" s="11">
        <v>0</v>
      </c>
      <c r="AD93" s="11">
        <v>37.97895</v>
      </c>
      <c r="AE93" s="11">
        <v>37.97895</v>
      </c>
      <c r="AF93" s="11">
        <v>0</v>
      </c>
      <c r="AG93" s="11">
        <v>0</v>
      </c>
      <c r="AH93" s="11">
        <v>0</v>
      </c>
      <c r="AI93" s="11">
        <v>0</v>
      </c>
      <c r="AJ93" s="11">
        <v>1060.33027</v>
      </c>
      <c r="AK93" s="11">
        <v>1060.33027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ht="24">
      <c r="A94" s="24" t="s">
        <v>27</v>
      </c>
      <c r="B94" s="10">
        <v>85</v>
      </c>
      <c r="C94" s="23" t="str">
        <f>MID(A94,4,14)</f>
        <v xml:space="preserve"> 6 АТ ОЩАДБАНК</v>
      </c>
      <c r="D94" s="9" t="str">
        <f>IF(OR(MID(A94,1,2)="ZZ",MID(A94,1,2)="YY"),"Інше",MID(A94,1,2))</f>
        <v>96</v>
      </c>
      <c r="E94" s="9" t="str">
        <f>MID(A94,19,200)</f>
        <v>Надання інших індивідуальних послуг</v>
      </c>
      <c r="F94" s="11">
        <v>84921.62809</v>
      </c>
      <c r="G94" s="11">
        <v>84921.62809</v>
      </c>
      <c r="H94" s="11">
        <v>0</v>
      </c>
      <c r="I94" s="11">
        <v>80163.28573</v>
      </c>
      <c r="J94" s="11">
        <v>80163.28573</v>
      </c>
      <c r="K94" s="11">
        <v>0</v>
      </c>
      <c r="L94" s="11">
        <v>0</v>
      </c>
      <c r="M94" s="11">
        <v>0</v>
      </c>
      <c r="N94" s="11">
        <v>0</v>
      </c>
      <c r="O94" s="11">
        <v>4758.34236</v>
      </c>
      <c r="P94" s="11">
        <v>4758.34236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-5221.96702</v>
      </c>
      <c r="AB94" s="11">
        <v>-5221.96702</v>
      </c>
      <c r="AC94" s="11">
        <v>0</v>
      </c>
      <c r="AD94" s="11">
        <v>1479.23045</v>
      </c>
      <c r="AE94" s="11">
        <v>1479.23045</v>
      </c>
      <c r="AF94" s="11">
        <v>0</v>
      </c>
      <c r="AG94" s="11">
        <v>0</v>
      </c>
      <c r="AH94" s="11">
        <v>0</v>
      </c>
      <c r="AI94" s="11">
        <v>0</v>
      </c>
      <c r="AJ94" s="11">
        <v>3742.73657</v>
      </c>
      <c r="AK94" s="11">
        <v>3742.73657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ht="24">
      <c r="A95" s="24" t="s">
        <v>26</v>
      </c>
      <c r="B95" s="10">
        <v>86</v>
      </c>
      <c r="C95" s="23" t="str">
        <f>MID(A95,4,14)</f>
        <v xml:space="preserve"> 6 АТ ОЩАДБАНК</v>
      </c>
      <c r="D95" s="9" t="str">
        <f>IF(OR(MID(A95,1,2)="ZZ",MID(A95,1,2)="YY"),"Інше",MID(A95,1,2))</f>
        <v>97</v>
      </c>
      <c r="E95" s="9" t="str">
        <f>MID(A95,19,200)</f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ht="24">
      <c r="A96" s="24" t="s">
        <v>25</v>
      </c>
      <c r="B96" s="10">
        <v>87</v>
      </c>
      <c r="C96" s="23" t="str">
        <f>MID(A96,4,14)</f>
        <v xml:space="preserve"> 6 АТ ОЩАДБАНК</v>
      </c>
      <c r="D96" s="9" t="str">
        <f>IF(OR(MID(A96,1,2)="ZZ",MID(A96,1,2)="YY"),"Інше",MID(A96,1,2))</f>
        <v>98</v>
      </c>
      <c r="E96" s="9" t="str">
        <f>MID(A96,19,200)</f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ht="24">
      <c r="A97" s="24" t="s">
        <v>24</v>
      </c>
      <c r="B97" s="10">
        <v>88</v>
      </c>
      <c r="C97" s="23" t="str">
        <f>MID(A97,4,14)</f>
        <v xml:space="preserve"> 6 АТ ОЩАДБАНК</v>
      </c>
      <c r="D97" s="9" t="str">
        <f>IF(OR(MID(A97,1,2)="ZZ",MID(A97,1,2)="YY"),"Інше",MID(A97,1,2))</f>
        <v>99</v>
      </c>
      <c r="E97" s="9" t="str">
        <f>MID(A97,19,200)</f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ht="24">
      <c r="A98" s="24" t="s">
        <v>23</v>
      </c>
      <c r="B98" s="10">
        <v>89</v>
      </c>
      <c r="C98" s="23" t="str">
        <f>MID(A98,4,14)</f>
        <v xml:space="preserve"> 6 АТ ОЩАДБАНК</v>
      </c>
      <c r="D98" s="9" t="str">
        <f>IF(OR(MID(A98,1,2)="ZZ",MID(A98,1,2)="YY"),"Інше",MID(A98,1,2))</f>
        <v>Інше</v>
      </c>
      <c r="E98" s="9" t="str">
        <f>MID(A98,19,200)</f>
        <v>Інше (для фізичних осіб (у т. ч. суб`єктів незалежної професійної діяльності) та нерезидентів)</v>
      </c>
      <c r="F98" s="11">
        <v>29560855.78352</v>
      </c>
      <c r="G98" s="11">
        <v>28231906.51194</v>
      </c>
      <c r="H98" s="11">
        <v>1328949.27158</v>
      </c>
      <c r="I98" s="11">
        <v>22611638.70919</v>
      </c>
      <c r="J98" s="11">
        <v>22611087.97289</v>
      </c>
      <c r="K98" s="11">
        <v>550.7363</v>
      </c>
      <c r="L98" s="11">
        <v>3047895.99439</v>
      </c>
      <c r="M98" s="11">
        <v>3047841.67435</v>
      </c>
      <c r="N98" s="11">
        <v>54.32004</v>
      </c>
      <c r="O98" s="11">
        <v>3900021.68051</v>
      </c>
      <c r="P98" s="11">
        <v>2571677.46527</v>
      </c>
      <c r="Q98" s="11">
        <v>1328344.21524</v>
      </c>
      <c r="R98" s="11">
        <v>1305.92451</v>
      </c>
      <c r="S98" s="11">
        <v>1305.92451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-4704507.17558</v>
      </c>
      <c r="AB98" s="11">
        <v>-3376261.66198</v>
      </c>
      <c r="AC98" s="11">
        <v>-1328245.5136</v>
      </c>
      <c r="AD98" s="11">
        <v>682359.6908</v>
      </c>
      <c r="AE98" s="11">
        <v>682340.05903</v>
      </c>
      <c r="AF98" s="11">
        <v>19.63177</v>
      </c>
      <c r="AG98" s="11">
        <v>254524.79873</v>
      </c>
      <c r="AH98" s="11">
        <v>254482.87416</v>
      </c>
      <c r="AI98" s="11">
        <v>41.92457</v>
      </c>
      <c r="AJ98" s="11">
        <v>3767726.6411</v>
      </c>
      <c r="AK98" s="11">
        <v>2439542.68384</v>
      </c>
      <c r="AL98" s="11">
        <v>1328183.95726</v>
      </c>
      <c r="AM98" s="11">
        <v>-103.95505</v>
      </c>
      <c r="AN98" s="11">
        <v>-103.95505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ht="24">
      <c r="A99" s="24" t="s">
        <v>22</v>
      </c>
      <c r="B99" s="10">
        <v>90</v>
      </c>
      <c r="C99" s="23" t="str">
        <f>MID(A99,4,14)</f>
        <v xml:space="preserve"> 6 АТ ОЩАДБАНК</v>
      </c>
      <c r="D99" s="9" t="str">
        <f>IF(OR(MID(A99,1,2)="ZZ",MID(A99,1,2)="YY"),"Інше",MID(A99,1,2))</f>
        <v>Інше</v>
      </c>
      <c r="E99" s="9" t="str">
        <f>MID(A99,19,200)</f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>
      <c r="C101" s="26" t="s">
        <v>18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</sheetData>
  <mergeCells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</mergeCells>
  <pageMargins left="0.7" right="0.7" top="0.75" bottom="0.75" header="0.3" footer="0.3"/>
  <pageSetup paperSize="9" orientation="portrait" verticalDpi="0" r:id="flId1"/>
</worksheet>
</file>