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WORK\LCR\6KX\Нормативка\Публікація складових\01.10.2025\"/>
    </mc:Choice>
  </mc:AlternateContent>
  <bookViews>
    <workbookView xWindow="0" yWindow="0" windowWidth="28800" windowHeight="12300"/>
  </bookViews>
  <sheets>
    <sheet name="п.п. 10 пункту 1" sheetId="1" r:id="rId1"/>
  </sheets>
  <definedNames>
    <definedName name="Path">'п.п. 10 пункту 1'!#REF!</definedName>
    <definedName name="PathRes">'п.п. 10 пункту 1'!#REF!</definedName>
    <definedName name="repdate">OFFSET('п.п. 10 пункту 1'!$B$10,COUNTA('п.п. 10 пункту 1'!$B$10:$B$32)-1,0,1,1)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E20" i="1" l="1"/>
  <c r="CE14" i="1"/>
  <c r="CE13" i="1"/>
  <c r="CE12" i="1"/>
  <c r="CE11" i="1"/>
  <c r="A11" i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CE17" i="1" l="1"/>
  <c r="CE10" i="1"/>
  <c r="CF17" i="1"/>
  <c r="CE15" i="1"/>
  <c r="CE16" i="1"/>
  <c r="CE19" i="1"/>
  <c r="CE27" i="1"/>
  <c r="CE21" i="1"/>
  <c r="CF25" i="1"/>
  <c r="CE18" i="1"/>
  <c r="CF22" i="1"/>
  <c r="CE31" i="1"/>
  <c r="CE28" i="1"/>
  <c r="CE29" i="1"/>
  <c r="CE30" i="1"/>
  <c r="CF31" i="1" l="1"/>
  <c r="CF27" i="1"/>
  <c r="CF29" i="1"/>
  <c r="CF21" i="1"/>
  <c r="CF28" i="1"/>
  <c r="CE22" i="1"/>
  <c r="CF20" i="1"/>
  <c r="CE26" i="1"/>
  <c r="CE25" i="1"/>
  <c r="CF24" i="1"/>
  <c r="CF16" i="1"/>
  <c r="CF14" i="1"/>
  <c r="CF12" i="1"/>
  <c r="CF19" i="1"/>
  <c r="CF23" i="1"/>
  <c r="CE24" i="1"/>
  <c r="CE23" i="1"/>
  <c r="CF30" i="1"/>
  <c r="CF18" i="1"/>
  <c r="CF26" i="1"/>
  <c r="CF15" i="1"/>
  <c r="CF13" i="1"/>
  <c r="CF11" i="1"/>
  <c r="CF10" i="1"/>
  <c r="CF32" i="1" l="1"/>
  <c r="CE32" i="1"/>
</calcChain>
</file>

<file path=xl/sharedStrings.xml><?xml version="1.0" encoding="utf-8"?>
<sst xmlns="http://schemas.openxmlformats.org/spreadsheetml/2006/main" count="212" uniqueCount="52">
  <si>
    <t xml:space="preserve"> </t>
  </si>
  <si>
    <t>Таблиця</t>
  </si>
  <si>
    <t>(тис.грн)</t>
  </si>
  <si>
    <t>№ з/п</t>
  </si>
  <si>
    <t>Звітна дата</t>
  </si>
  <si>
    <t>Обсяг високоякісних ліквідних активів (ВЛА)</t>
  </si>
  <si>
    <t>Очікувані відпливи грошових коштів:</t>
  </si>
  <si>
    <t>Очікувані надходження грошових коштів:</t>
  </si>
  <si>
    <t>Чистий очікуваний відплив грошових коштів</t>
  </si>
  <si>
    <t>Коефіцієнт покриття ліквідністю (LCR)</t>
  </si>
  <si>
    <t>банкноти і монети</t>
  </si>
  <si>
    <r>
      <t>кошти в Національному банку [на кореспондентському рахунку та рахунку умовного зберігання (ескроу)]</t>
    </r>
    <r>
      <rPr>
        <strike/>
        <sz val="11"/>
        <rFont val="Times New Roman"/>
        <family val="1"/>
        <charset val="204"/>
      </rPr>
      <t xml:space="preserve"> </t>
    </r>
  </si>
  <si>
    <t>сума за ОВДП та ОЗДП, що рефінансуються Національним банком України</t>
  </si>
  <si>
    <t>сума за облігаціями внутрішніх місцевих позик та підприємств, розміщення яких здійснено під гарантію Кабінету Міністрів України, що рефінансуються Національним банком України</t>
  </si>
  <si>
    <t>сума за депозитними сертифікатами Національного банку України</t>
  </si>
  <si>
    <t>сума за депозитами в Національному банку України до 1 дня</t>
  </si>
  <si>
    <t>сума за борговими цінними паперами міжнародних фінансових організацій/державних органів країн G-7 з рейтингами провідних світових рейтингових агенств не нижче АА-/Аа3</t>
  </si>
  <si>
    <t>сума за борговими цінними паперами, емітованими міжнародними банками розвитку</t>
  </si>
  <si>
    <t>кошти на коррахунках в інших банках з рейтингом не нижче інвест.класу, що зменш.на суму незнижувального залишку за відповідними рахунками ностро</t>
  </si>
  <si>
    <t>сума обов'язкових резервів, що  підлягають зберіганню на кореспондентському рахунку банку в Національному банку в період утримання згідно з Положенням №806</t>
  </si>
  <si>
    <t>загальний обсяг високоякісних ліквідних активів (ВЛА)</t>
  </si>
  <si>
    <t>кошти фізичних осіб</t>
  </si>
  <si>
    <t>кошти суб'єктів господарської діяльності</t>
  </si>
  <si>
    <t>кошти інших банків</t>
  </si>
  <si>
    <t xml:space="preserve">кошти  бюджетних установ, виборчих фондів та фонду референдуму </t>
  </si>
  <si>
    <t>кошти небанківських фінансових установ</t>
  </si>
  <si>
    <t>кошти НБУ</t>
  </si>
  <si>
    <t>кредити від міжнародних та інших фінансових організацій</t>
  </si>
  <si>
    <t>цінні папери власного боргу</t>
  </si>
  <si>
    <t>субординований борг та капітальні інструменти з умовами списання/конверсії</t>
  </si>
  <si>
    <t>безвідкличні зобов'язання з кредитування, що надані банком</t>
  </si>
  <si>
    <t>операції , пов'язані з торговим фінансуванням (акредитиви та гарантії)</t>
  </si>
  <si>
    <t>транзитні та клірингові рахунки</t>
  </si>
  <si>
    <t>операції з деривативами</t>
  </si>
  <si>
    <t>кредиторська заборгованість</t>
  </si>
  <si>
    <t>інші балансові та позабалансові зобов'язання, за якими банк очікує відпливи</t>
  </si>
  <si>
    <t>забезпечене фондування</t>
  </si>
  <si>
    <t>сума простроченої заборгованості за очікуваними відпливами</t>
  </si>
  <si>
    <t>сукупні очікувані відпливи грошових коштів</t>
  </si>
  <si>
    <t>кредити фізичним особам</t>
  </si>
  <si>
    <t>кредити суб'єктам господарської діяльності</t>
  </si>
  <si>
    <t>кредити органам державної влади та місцевого самоврядування</t>
  </si>
  <si>
    <t>кошти в Національному банку</t>
  </si>
  <si>
    <t>операції з цінними паперами (які не включені до ВЛА)</t>
  </si>
  <si>
    <t>операції зворотнього репо</t>
  </si>
  <si>
    <t>операції з деривативами та дебіторською заборгованістю</t>
  </si>
  <si>
    <t xml:space="preserve">інші операції, за якими очікуються надходження (згідно з таблицею 1 додатку 3 до Методики розрахунку LCR) </t>
  </si>
  <si>
    <t>сукупні очікувані надходження грошових коштів</t>
  </si>
  <si>
    <t>у всіх валютах</t>
  </si>
  <si>
    <t>у іноземній валюті</t>
  </si>
  <si>
    <t>X</t>
  </si>
  <si>
    <t>Складові розрахунку коефіцієнтів покриття ліквідністю (LCR)  за всіма валютами та в іноземній валюті відповідно до Методики розрахунку коефіцієнта покриття ліквідністю Акціонерне товариство Державний ощадний банк України,  станом на 1 жовтня 2025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</si>
</sst>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dd\.mm\.yyyy;@"/>
    <numFmt numFmtId="165" formatCode="_-* #,##0_-;\-* #,##0_-;_-* &quot;-&quot;??_-;_-@_-"/>
    <numFmt numFmtId="166" formatCode="0.0000"/>
  </numFmts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trike/>
      <sz val="11"/>
      <name val="Times New Roman"/>
      <family val="1"/>
      <charset val="204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5">
    <xf numFmtId="0" fontId="0" fillId="0" borderId="0" xfId="0"/>
    <xf numFmtId="0" fontId="2" fillId="2" borderId="0" xfId="1" applyFont="1" applyFill="1" applyAlignment="1"/>
    <xf numFmtId="0" fontId="1" fillId="2" borderId="0" xfId="1" applyFill="1"/>
    <xf numFmtId="0" fontId="3" fillId="2" borderId="0" xfId="1" applyFont="1" applyFill="1" applyBorder="1" applyAlignment="1">
      <alignment horizontal="center" wrapText="1"/>
    </xf>
    <xf numFmtId="0" fontId="1" fillId="2" borderId="0" xfId="1" applyFill="1" applyAlignment="1"/>
    <xf numFmtId="0" fontId="1" fillId="2" borderId="0" xfId="1" applyFill="1" applyBorder="1"/>
    <xf numFmtId="0" fontId="4" fillId="2" borderId="0" xfId="1" applyFont="1" applyFill="1" applyBorder="1" applyAlignment="1">
      <alignment horizontal="right"/>
    </xf>
    <xf numFmtId="0" fontId="4" fillId="0" borderId="0" xfId="1" applyFont="1" applyFill="1" applyBorder="1" applyAlignment="1">
      <alignment horizontal="right"/>
    </xf>
    <xf numFmtId="0" fontId="7" fillId="2" borderId="7" xfId="1" applyFont="1" applyFill="1" applyBorder="1" applyAlignment="1">
      <alignment horizontal="center" vertical="center" wrapText="1"/>
    </xf>
    <xf numFmtId="0" fontId="7" fillId="0" borderId="7" xfId="1" applyFont="1" applyFill="1" applyBorder="1" applyAlignment="1">
      <alignment horizontal="center" vertical="center" wrapText="1"/>
    </xf>
    <xf numFmtId="0" fontId="8" fillId="0" borderId="7" xfId="1" applyFont="1" applyFill="1" applyBorder="1" applyAlignment="1">
      <alignment horizontal="center" vertical="center" wrapText="1"/>
    </xf>
    <xf numFmtId="0" fontId="8" fillId="2" borderId="7" xfId="1" applyFont="1" applyFill="1" applyBorder="1" applyAlignment="1">
      <alignment horizontal="center" vertical="center" wrapText="1"/>
    </xf>
    <xf numFmtId="0" fontId="7" fillId="0" borderId="7" xfId="1" applyFont="1" applyFill="1" applyBorder="1" applyAlignment="1">
      <alignment horizontal="center" vertical="center"/>
    </xf>
    <xf numFmtId="0" fontId="1" fillId="0" borderId="0" xfId="1" applyFill="1"/>
    <xf numFmtId="0" fontId="10" fillId="0" borderId="7" xfId="1" applyFont="1" applyFill="1" applyBorder="1" applyAlignment="1">
      <alignment horizontal="center"/>
    </xf>
    <xf numFmtId="164" fontId="10" fillId="0" borderId="7" xfId="1" applyNumberFormat="1" applyFont="1" applyFill="1" applyBorder="1"/>
    <xf numFmtId="165" fontId="10" fillId="0" borderId="7" xfId="2" applyNumberFormat="1" applyFont="1" applyFill="1" applyBorder="1"/>
    <xf numFmtId="165" fontId="10" fillId="2" borderId="7" xfId="2" applyNumberFormat="1" applyFont="1" applyFill="1" applyBorder="1"/>
    <xf numFmtId="166" fontId="10" fillId="0" borderId="7" xfId="3" applyNumberFormat="1" applyFont="1" applyFill="1" applyBorder="1"/>
    <xf numFmtId="0" fontId="10" fillId="0" borderId="0" xfId="1" applyFont="1" applyFill="1"/>
    <xf numFmtId="0" fontId="1" fillId="0" borderId="7" xfId="1" applyFill="1" applyBorder="1"/>
    <xf numFmtId="165" fontId="10" fillId="0" borderId="7" xfId="2" applyNumberFormat="1" applyFont="1" applyFill="1" applyBorder="1" applyAlignment="1">
      <alignment horizontal="center"/>
    </xf>
    <xf numFmtId="0" fontId="1" fillId="0" borderId="0" xfId="1"/>
    <xf numFmtId="0" fontId="7" fillId="2" borderId="2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0" fontId="8" fillId="2" borderId="5" xfId="1" applyFont="1" applyFill="1" applyBorder="1" applyAlignment="1">
      <alignment horizontal="center" vertical="center" wrapText="1"/>
    </xf>
    <xf numFmtId="0" fontId="8" fillId="2" borderId="6" xfId="1" applyFont="1" applyFill="1" applyBorder="1" applyAlignment="1">
      <alignment horizontal="center" vertical="center" wrapText="1"/>
    </xf>
    <xf numFmtId="0" fontId="8" fillId="2" borderId="9" xfId="1" applyFont="1" applyFill="1" applyBorder="1" applyAlignment="1">
      <alignment horizontal="center" vertical="center" wrapText="1"/>
    </xf>
    <xf numFmtId="0" fontId="8" fillId="2" borderId="10" xfId="1" applyFont="1" applyFill="1" applyBorder="1" applyAlignment="1">
      <alignment horizontal="center" vertical="center" wrapText="1"/>
    </xf>
    <xf numFmtId="0" fontId="1" fillId="2" borderId="7" xfId="1" applyFill="1" applyBorder="1" applyAlignment="1">
      <alignment horizontal="center" vertical="center" wrapText="1"/>
    </xf>
    <xf numFmtId="0" fontId="3" fillId="2" borderId="0" xfId="1" applyFont="1" applyFill="1" applyBorder="1" applyAlignment="1">
      <alignment horizontal="center" wrapText="1"/>
    </xf>
    <xf numFmtId="0" fontId="5" fillId="2" borderId="1" xfId="1" applyFont="1" applyFill="1" applyBorder="1" applyAlignment="1">
      <alignment horizontal="center" vertical="center"/>
    </xf>
    <xf numFmtId="0" fontId="5" fillId="2" borderId="8" xfId="1" applyFont="1" applyFill="1" applyBorder="1" applyAlignment="1">
      <alignment horizontal="center" vertical="center"/>
    </xf>
    <xf numFmtId="0" fontId="5" fillId="2" borderId="11" xfId="1" applyFont="1" applyFill="1" applyBorder="1" applyAlignment="1">
      <alignment horizontal="center" vertical="center"/>
    </xf>
    <xf numFmtId="0" fontId="6" fillId="2" borderId="1" xfId="1" applyFont="1" applyFill="1" applyBorder="1" applyAlignment="1">
      <alignment horizontal="center" vertical="center" textRotation="90" wrapText="1"/>
    </xf>
    <xf numFmtId="0" fontId="6" fillId="2" borderId="8" xfId="1" applyFont="1" applyFill="1" applyBorder="1" applyAlignment="1">
      <alignment horizontal="center" vertical="center" textRotation="90" wrapText="1"/>
    </xf>
    <xf numFmtId="0" fontId="6" fillId="2" borderId="11" xfId="1" applyFont="1" applyFill="1" applyBorder="1" applyAlignment="1">
      <alignment horizontal="center" vertical="center" textRotation="90" wrapText="1"/>
    </xf>
    <xf numFmtId="0" fontId="7" fillId="2" borderId="2" xfId="1" applyFont="1" applyFill="1" applyBorder="1" applyAlignment="1">
      <alignment horizontal="center"/>
    </xf>
    <xf numFmtId="0" fontId="7" fillId="2" borderId="3" xfId="1" applyFont="1" applyFill="1" applyBorder="1" applyAlignment="1">
      <alignment horizontal="center"/>
    </xf>
    <xf numFmtId="0" fontId="7" fillId="2" borderId="4" xfId="1" applyFont="1" applyFill="1" applyBorder="1" applyAlignment="1">
      <alignment horizontal="center"/>
    </xf>
    <xf numFmtId="0" fontId="8" fillId="0" borderId="2" xfId="1" applyFont="1" applyFill="1" applyBorder="1" applyAlignment="1">
      <alignment horizontal="center"/>
    </xf>
    <xf numFmtId="0" fontId="8" fillId="0" borderId="3" xfId="1" applyFont="1" applyFill="1" applyBorder="1" applyAlignment="1">
      <alignment horizontal="center"/>
    </xf>
    <xf numFmtId="0" fontId="8" fillId="0" borderId="4" xfId="1" applyFont="1" applyFill="1" applyBorder="1" applyAlignment="1">
      <alignment horizontal="center"/>
    </xf>
  </cellXfs>
  <cellStyles count="4">
    <cellStyle name="Відсотковий 2" xfId="3"/>
    <cellStyle name="Звичайний" xfId="0" builtinId="0"/>
    <cellStyle name="Звичайний 2" xfId="1"/>
    <cellStyle name="Фінансови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Аркуш1"/>
  <dimension ref="A1:CF32"/>
  <sheetViews>
    <sheetView tabSelected="1" zoomScale="72" zoomScaleNormal="72" workbookViewId="0">
      <selection activeCell="B39" sqref="B39"/>
    </sheetView>
  </sheetViews>
  <sheetFormatPr defaultColWidth="8.85546875" defaultRowHeight="15" x14ac:dyDescent="0.25"/>
  <cols>
    <col min="1" max="1" width="5.7109375" style="22" customWidth="1"/>
    <col min="2" max="2" width="21.85546875" style="22" customWidth="1"/>
    <col min="3" max="3" width="17.28515625" style="22" customWidth="1"/>
    <col min="4" max="4" width="19.140625" style="22" bestFit="1" customWidth="1"/>
    <col min="5" max="5" width="13.42578125" style="22" bestFit="1" customWidth="1"/>
    <col min="6" max="6" width="14.7109375" style="22" customWidth="1"/>
    <col min="7" max="7" width="14.42578125" style="22" customWidth="1"/>
    <col min="8" max="8" width="10.7109375" style="22" bestFit="1" customWidth="1"/>
    <col min="9" max="9" width="15.28515625" style="22" bestFit="1" customWidth="1"/>
    <col min="10" max="10" width="14.140625" style="22" customWidth="1"/>
    <col min="11" max="11" width="14.7109375" style="22" customWidth="1"/>
    <col min="12" max="12" width="15.42578125" style="22" customWidth="1"/>
    <col min="13" max="13" width="13.5703125" style="22" customWidth="1"/>
    <col min="14" max="14" width="10.7109375" style="22" customWidth="1"/>
    <col min="15" max="16" width="13.7109375" style="22" customWidth="1"/>
    <col min="17" max="17" width="15.140625" style="22" customWidth="1"/>
    <col min="18" max="18" width="12.85546875" style="22" customWidth="1"/>
    <col min="19" max="19" width="12.7109375" style="22" customWidth="1"/>
    <col min="20" max="20" width="16.5703125" style="22" customWidth="1"/>
    <col min="21" max="21" width="13.7109375" style="22" customWidth="1"/>
    <col min="22" max="23" width="14.28515625" style="22" customWidth="1"/>
    <col min="24" max="24" width="13.140625" style="22" customWidth="1"/>
    <col min="25" max="25" width="12.85546875" style="22" customWidth="1"/>
    <col min="26" max="26" width="12.7109375" style="22" customWidth="1"/>
    <col min="27" max="27" width="12.140625" style="22" customWidth="1"/>
    <col min="28" max="28" width="12.7109375" style="22" customWidth="1"/>
    <col min="29" max="29" width="10.7109375" style="22" customWidth="1"/>
    <col min="30" max="30" width="16" style="22" customWidth="1"/>
    <col min="31" max="31" width="10.28515625" style="22" customWidth="1"/>
    <col min="32" max="32" width="10.5703125" style="22" customWidth="1"/>
    <col min="33" max="33" width="11" style="22" customWidth="1"/>
    <col min="34" max="34" width="14.28515625" style="22" customWidth="1"/>
    <col min="35" max="35" width="11" style="22" customWidth="1"/>
    <col min="36" max="36" width="8.85546875" style="22"/>
    <col min="37" max="37" width="13.7109375" style="22" customWidth="1"/>
    <col min="38" max="38" width="13.140625" style="22" customWidth="1"/>
    <col min="39" max="46" width="8.85546875" style="22"/>
    <col min="47" max="47" width="10.5703125" style="22" customWidth="1"/>
    <col min="48" max="50" width="8.85546875" style="22"/>
    <col min="51" max="51" width="11.140625" style="22" customWidth="1"/>
    <col min="52" max="58" width="8.85546875" style="22"/>
    <col min="59" max="59" width="11.85546875" style="22" customWidth="1"/>
    <col min="60" max="60" width="11" style="22" customWidth="1"/>
    <col min="61" max="62" width="8.85546875" style="22"/>
    <col min="63" max="63" width="10.5703125" style="22" customWidth="1"/>
    <col min="64" max="66" width="8.85546875" style="22"/>
    <col min="67" max="67" width="9.85546875" style="22" bestFit="1" customWidth="1"/>
    <col min="68" max="68" width="11.28515625" style="22" customWidth="1"/>
    <col min="69" max="70" width="11.5703125" style="22" customWidth="1"/>
    <col min="71" max="71" width="10.140625" style="22" customWidth="1"/>
    <col min="72" max="72" width="11.7109375" style="22" customWidth="1"/>
    <col min="73" max="74" width="8.85546875" style="22"/>
    <col min="75" max="76" width="11.28515625" style="22" customWidth="1"/>
    <col min="77" max="77" width="11" style="22" customWidth="1"/>
    <col min="78" max="78" width="10.85546875" style="22" customWidth="1"/>
    <col min="79" max="79" width="11.5703125" style="22" customWidth="1"/>
    <col min="80" max="80" width="10.85546875" style="22" customWidth="1"/>
    <col min="81" max="81" width="12.28515625" style="22" customWidth="1"/>
    <col min="82" max="82" width="12.42578125" style="22" customWidth="1"/>
    <col min="83" max="83" width="9.7109375" style="22" customWidth="1"/>
    <col min="84" max="84" width="10.5703125" style="22" customWidth="1"/>
    <col min="85" max="85" width="14.28515625" style="22" customWidth="1"/>
    <col min="86" max="16384" width="8.85546875" style="22"/>
  </cols>
  <sheetData>
    <row r="1" spans="1:84" s="2" customFormat="1" ht="15.75" x14ac:dyDescent="0.25">
      <c r="A1" s="1" t="s">
        <v>51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</row>
    <row r="2" spans="1:84" s="2" customFormat="1" ht="15" customHeight="1" x14ac:dyDescent="0.25">
      <c r="AU2" s="3"/>
      <c r="AV2" s="3"/>
      <c r="AW2" s="4"/>
      <c r="AX2" s="32" t="s">
        <v>0</v>
      </c>
      <c r="AY2" s="32"/>
      <c r="AZ2" s="32"/>
      <c r="BA2" s="3"/>
      <c r="BB2" s="3"/>
    </row>
    <row r="3" spans="1:84" s="2" customFormat="1" x14ac:dyDescent="0.25"/>
    <row r="4" spans="1:84" s="2" customFormat="1" ht="15.75" x14ac:dyDescent="0.25">
      <c r="CC4" s="5"/>
      <c r="CD4" s="6"/>
      <c r="CF4" s="6" t="s">
        <v>1</v>
      </c>
    </row>
    <row r="5" spans="1:84" s="2" customFormat="1" ht="15" customHeight="1" x14ac:dyDescent="0.25">
      <c r="CC5" s="5"/>
      <c r="CD5" s="7"/>
      <c r="CF5" s="7" t="s">
        <v>2</v>
      </c>
    </row>
    <row r="6" spans="1:84" s="2" customFormat="1" ht="15" customHeight="1" x14ac:dyDescent="0.25">
      <c r="A6" s="33" t="s">
        <v>3</v>
      </c>
      <c r="B6" s="36" t="s">
        <v>4</v>
      </c>
      <c r="C6" s="39" t="s">
        <v>5</v>
      </c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1"/>
      <c r="Y6" s="42" t="s">
        <v>6</v>
      </c>
      <c r="Z6" s="43"/>
      <c r="AA6" s="43"/>
      <c r="AB6" s="43"/>
      <c r="AC6" s="43"/>
      <c r="AD6" s="43"/>
      <c r="AE6" s="43"/>
      <c r="AF6" s="43"/>
      <c r="AG6" s="43"/>
      <c r="AH6" s="43"/>
      <c r="AI6" s="43"/>
      <c r="AJ6" s="43"/>
      <c r="AK6" s="43"/>
      <c r="AL6" s="43"/>
      <c r="AM6" s="43"/>
      <c r="AN6" s="43"/>
      <c r="AO6" s="43"/>
      <c r="AP6" s="43"/>
      <c r="AQ6" s="43"/>
      <c r="AR6" s="43"/>
      <c r="AS6" s="43"/>
      <c r="AT6" s="43"/>
      <c r="AU6" s="43"/>
      <c r="AV6" s="43"/>
      <c r="AW6" s="43"/>
      <c r="AX6" s="43"/>
      <c r="AY6" s="43"/>
      <c r="AZ6" s="43"/>
      <c r="BA6" s="43"/>
      <c r="BB6" s="43"/>
      <c r="BC6" s="43"/>
      <c r="BD6" s="43"/>
      <c r="BE6" s="43"/>
      <c r="BF6" s="43"/>
      <c r="BG6" s="43"/>
      <c r="BH6" s="44"/>
      <c r="BI6" s="42" t="s">
        <v>7</v>
      </c>
      <c r="BJ6" s="43"/>
      <c r="BK6" s="43"/>
      <c r="BL6" s="43"/>
      <c r="BM6" s="43"/>
      <c r="BN6" s="43"/>
      <c r="BO6" s="43"/>
      <c r="BP6" s="43"/>
      <c r="BQ6" s="43"/>
      <c r="BR6" s="43"/>
      <c r="BS6" s="43"/>
      <c r="BT6" s="43"/>
      <c r="BU6" s="43"/>
      <c r="BV6" s="43"/>
      <c r="BW6" s="43"/>
      <c r="BX6" s="43"/>
      <c r="BY6" s="43"/>
      <c r="BZ6" s="43"/>
      <c r="CA6" s="43"/>
      <c r="CB6" s="44"/>
      <c r="CC6" s="27" t="s">
        <v>8</v>
      </c>
      <c r="CD6" s="28"/>
      <c r="CE6" s="31" t="s">
        <v>9</v>
      </c>
      <c r="CF6" s="31"/>
    </row>
    <row r="7" spans="1:84" s="2" customFormat="1" ht="148.9" customHeight="1" x14ac:dyDescent="0.25">
      <c r="A7" s="34"/>
      <c r="B7" s="37"/>
      <c r="C7" s="23" t="s">
        <v>10</v>
      </c>
      <c r="D7" s="24"/>
      <c r="E7" s="25" t="s">
        <v>11</v>
      </c>
      <c r="F7" s="26"/>
      <c r="G7" s="25" t="s">
        <v>12</v>
      </c>
      <c r="H7" s="26"/>
      <c r="I7" s="25" t="s">
        <v>13</v>
      </c>
      <c r="J7" s="26"/>
      <c r="K7" s="23" t="s">
        <v>14</v>
      </c>
      <c r="L7" s="24"/>
      <c r="M7" s="23" t="s">
        <v>15</v>
      </c>
      <c r="N7" s="24"/>
      <c r="O7" s="23" t="s">
        <v>16</v>
      </c>
      <c r="P7" s="24"/>
      <c r="Q7" s="23" t="s">
        <v>17</v>
      </c>
      <c r="R7" s="24"/>
      <c r="S7" s="23" t="s">
        <v>18</v>
      </c>
      <c r="T7" s="24"/>
      <c r="U7" s="25" t="s">
        <v>19</v>
      </c>
      <c r="V7" s="26"/>
      <c r="W7" s="23" t="s">
        <v>20</v>
      </c>
      <c r="X7" s="24"/>
      <c r="Y7" s="23" t="s">
        <v>21</v>
      </c>
      <c r="Z7" s="24"/>
      <c r="AA7" s="23" t="s">
        <v>22</v>
      </c>
      <c r="AB7" s="24"/>
      <c r="AC7" s="23" t="s">
        <v>23</v>
      </c>
      <c r="AD7" s="24"/>
      <c r="AE7" s="25" t="s">
        <v>24</v>
      </c>
      <c r="AF7" s="26"/>
      <c r="AG7" s="23" t="s">
        <v>25</v>
      </c>
      <c r="AH7" s="24"/>
      <c r="AI7" s="23" t="s">
        <v>26</v>
      </c>
      <c r="AJ7" s="24"/>
      <c r="AK7" s="25" t="s">
        <v>27</v>
      </c>
      <c r="AL7" s="26"/>
      <c r="AM7" s="23" t="s">
        <v>28</v>
      </c>
      <c r="AN7" s="24"/>
      <c r="AO7" s="25" t="s">
        <v>29</v>
      </c>
      <c r="AP7" s="26"/>
      <c r="AQ7" s="25" t="s">
        <v>30</v>
      </c>
      <c r="AR7" s="26"/>
      <c r="AS7" s="25" t="s">
        <v>31</v>
      </c>
      <c r="AT7" s="26"/>
      <c r="AU7" s="23" t="s">
        <v>32</v>
      </c>
      <c r="AV7" s="24"/>
      <c r="AW7" s="25" t="s">
        <v>33</v>
      </c>
      <c r="AX7" s="26"/>
      <c r="AY7" s="23" t="s">
        <v>34</v>
      </c>
      <c r="AZ7" s="24"/>
      <c r="BA7" s="25" t="s">
        <v>35</v>
      </c>
      <c r="BB7" s="26"/>
      <c r="BC7" s="23" t="s">
        <v>36</v>
      </c>
      <c r="BD7" s="24"/>
      <c r="BE7" s="25" t="s">
        <v>37</v>
      </c>
      <c r="BF7" s="26"/>
      <c r="BG7" s="23" t="s">
        <v>38</v>
      </c>
      <c r="BH7" s="24"/>
      <c r="BI7" s="25" t="s">
        <v>39</v>
      </c>
      <c r="BJ7" s="26"/>
      <c r="BK7" s="23" t="s">
        <v>40</v>
      </c>
      <c r="BL7" s="24"/>
      <c r="BM7" s="23" t="s">
        <v>41</v>
      </c>
      <c r="BN7" s="24"/>
      <c r="BO7" s="25" t="s">
        <v>42</v>
      </c>
      <c r="BP7" s="26"/>
      <c r="BQ7" s="23" t="s">
        <v>23</v>
      </c>
      <c r="BR7" s="24"/>
      <c r="BS7" s="23" t="s">
        <v>43</v>
      </c>
      <c r="BT7" s="24"/>
      <c r="BU7" s="23" t="s">
        <v>44</v>
      </c>
      <c r="BV7" s="24"/>
      <c r="BW7" s="23" t="s">
        <v>45</v>
      </c>
      <c r="BX7" s="24"/>
      <c r="BY7" s="25" t="s">
        <v>46</v>
      </c>
      <c r="BZ7" s="26"/>
      <c r="CA7" s="23" t="s">
        <v>47</v>
      </c>
      <c r="CB7" s="24"/>
      <c r="CC7" s="29"/>
      <c r="CD7" s="30"/>
      <c r="CE7" s="31"/>
      <c r="CF7" s="31"/>
    </row>
    <row r="8" spans="1:84" s="2" customFormat="1" ht="51" customHeight="1" x14ac:dyDescent="0.25">
      <c r="A8" s="35"/>
      <c r="B8" s="38"/>
      <c r="C8" s="8" t="s">
        <v>48</v>
      </c>
      <c r="D8" s="8" t="s">
        <v>49</v>
      </c>
      <c r="E8" s="8" t="s">
        <v>48</v>
      </c>
      <c r="F8" s="9" t="s">
        <v>49</v>
      </c>
      <c r="G8" s="9" t="s">
        <v>48</v>
      </c>
      <c r="H8" s="9" t="s">
        <v>49</v>
      </c>
      <c r="I8" s="10" t="s">
        <v>48</v>
      </c>
      <c r="J8" s="9" t="s">
        <v>49</v>
      </c>
      <c r="K8" s="10" t="s">
        <v>48</v>
      </c>
      <c r="L8" s="9" t="s">
        <v>49</v>
      </c>
      <c r="M8" s="8" t="s">
        <v>48</v>
      </c>
      <c r="N8" s="8" t="s">
        <v>49</v>
      </c>
      <c r="O8" s="8" t="s">
        <v>48</v>
      </c>
      <c r="P8" s="8" t="s">
        <v>49</v>
      </c>
      <c r="Q8" s="8" t="s">
        <v>48</v>
      </c>
      <c r="R8" s="8" t="s">
        <v>49</v>
      </c>
      <c r="S8" s="8" t="s">
        <v>48</v>
      </c>
      <c r="T8" s="8" t="s">
        <v>49</v>
      </c>
      <c r="U8" s="8" t="s">
        <v>48</v>
      </c>
      <c r="V8" s="8" t="s">
        <v>49</v>
      </c>
      <c r="W8" s="8" t="s">
        <v>48</v>
      </c>
      <c r="X8" s="8" t="s">
        <v>49</v>
      </c>
      <c r="Y8" s="8" t="s">
        <v>48</v>
      </c>
      <c r="Z8" s="8" t="s">
        <v>49</v>
      </c>
      <c r="AA8" s="8" t="s">
        <v>48</v>
      </c>
      <c r="AB8" s="8" t="s">
        <v>49</v>
      </c>
      <c r="AC8" s="8" t="s">
        <v>48</v>
      </c>
      <c r="AD8" s="8" t="s">
        <v>49</v>
      </c>
      <c r="AE8" s="8" t="s">
        <v>48</v>
      </c>
      <c r="AF8" s="8" t="s">
        <v>49</v>
      </c>
      <c r="AG8" s="8" t="s">
        <v>48</v>
      </c>
      <c r="AH8" s="8" t="s">
        <v>49</v>
      </c>
      <c r="AI8" s="8" t="s">
        <v>48</v>
      </c>
      <c r="AJ8" s="8" t="s">
        <v>49</v>
      </c>
      <c r="AK8" s="8" t="s">
        <v>48</v>
      </c>
      <c r="AL8" s="8" t="s">
        <v>49</v>
      </c>
      <c r="AM8" s="8" t="s">
        <v>48</v>
      </c>
      <c r="AN8" s="8" t="s">
        <v>49</v>
      </c>
      <c r="AO8" s="8" t="s">
        <v>48</v>
      </c>
      <c r="AP8" s="8" t="s">
        <v>49</v>
      </c>
      <c r="AQ8" s="8" t="s">
        <v>48</v>
      </c>
      <c r="AR8" s="8" t="s">
        <v>49</v>
      </c>
      <c r="AS8" s="8" t="s">
        <v>48</v>
      </c>
      <c r="AT8" s="8" t="s">
        <v>49</v>
      </c>
      <c r="AU8" s="8" t="s">
        <v>48</v>
      </c>
      <c r="AV8" s="8" t="s">
        <v>49</v>
      </c>
      <c r="AW8" s="8" t="s">
        <v>48</v>
      </c>
      <c r="AX8" s="8" t="s">
        <v>49</v>
      </c>
      <c r="AY8" s="8" t="s">
        <v>48</v>
      </c>
      <c r="AZ8" s="8" t="s">
        <v>49</v>
      </c>
      <c r="BA8" s="11" t="s">
        <v>48</v>
      </c>
      <c r="BB8" s="11" t="s">
        <v>49</v>
      </c>
      <c r="BC8" s="8" t="s">
        <v>48</v>
      </c>
      <c r="BD8" s="8" t="s">
        <v>49</v>
      </c>
      <c r="BE8" s="8" t="s">
        <v>48</v>
      </c>
      <c r="BF8" s="8" t="s">
        <v>49</v>
      </c>
      <c r="BG8" s="8" t="s">
        <v>48</v>
      </c>
      <c r="BH8" s="8" t="s">
        <v>49</v>
      </c>
      <c r="BI8" s="8" t="s">
        <v>48</v>
      </c>
      <c r="BJ8" s="8" t="s">
        <v>49</v>
      </c>
      <c r="BK8" s="8" t="s">
        <v>48</v>
      </c>
      <c r="BL8" s="8" t="s">
        <v>49</v>
      </c>
      <c r="BM8" s="8" t="s">
        <v>48</v>
      </c>
      <c r="BN8" s="8" t="s">
        <v>49</v>
      </c>
      <c r="BO8" s="11" t="s">
        <v>48</v>
      </c>
      <c r="BP8" s="11" t="s">
        <v>49</v>
      </c>
      <c r="BQ8" s="8" t="s">
        <v>48</v>
      </c>
      <c r="BR8" s="8" t="s">
        <v>49</v>
      </c>
      <c r="BS8" s="8" t="s">
        <v>48</v>
      </c>
      <c r="BT8" s="8" t="s">
        <v>49</v>
      </c>
      <c r="BU8" s="8" t="s">
        <v>48</v>
      </c>
      <c r="BV8" s="8" t="s">
        <v>49</v>
      </c>
      <c r="BW8" s="8" t="s">
        <v>48</v>
      </c>
      <c r="BX8" s="8" t="s">
        <v>49</v>
      </c>
      <c r="BY8" s="8" t="s">
        <v>48</v>
      </c>
      <c r="BZ8" s="8" t="s">
        <v>49</v>
      </c>
      <c r="CA8" s="8" t="s">
        <v>48</v>
      </c>
      <c r="CB8" s="8" t="s">
        <v>49</v>
      </c>
      <c r="CC8" s="8" t="s">
        <v>48</v>
      </c>
      <c r="CD8" s="8" t="s">
        <v>49</v>
      </c>
      <c r="CE8" s="8" t="s">
        <v>48</v>
      </c>
      <c r="CF8" s="8" t="s">
        <v>49</v>
      </c>
    </row>
    <row r="9" spans="1:84" s="13" customFormat="1" x14ac:dyDescent="0.25">
      <c r="A9" s="12">
        <v>1</v>
      </c>
      <c r="B9" s="12">
        <v>2</v>
      </c>
      <c r="C9" s="12">
        <v>3</v>
      </c>
      <c r="D9" s="12">
        <v>4</v>
      </c>
      <c r="E9" s="12">
        <v>5</v>
      </c>
      <c r="F9" s="12">
        <v>6</v>
      </c>
      <c r="G9" s="12">
        <v>7</v>
      </c>
      <c r="H9" s="12">
        <v>8</v>
      </c>
      <c r="I9" s="12">
        <v>9</v>
      </c>
      <c r="J9" s="12">
        <v>10</v>
      </c>
      <c r="K9" s="12">
        <v>11</v>
      </c>
      <c r="L9" s="12">
        <v>12</v>
      </c>
      <c r="M9" s="12">
        <v>13</v>
      </c>
      <c r="N9" s="12">
        <v>14</v>
      </c>
      <c r="O9" s="12">
        <v>15</v>
      </c>
      <c r="P9" s="12">
        <v>16</v>
      </c>
      <c r="Q9" s="12">
        <v>17</v>
      </c>
      <c r="R9" s="12">
        <v>18</v>
      </c>
      <c r="S9" s="12">
        <v>19</v>
      </c>
      <c r="T9" s="12">
        <v>20</v>
      </c>
      <c r="U9" s="12">
        <v>21</v>
      </c>
      <c r="V9" s="12">
        <v>22</v>
      </c>
      <c r="W9" s="12">
        <v>23</v>
      </c>
      <c r="X9" s="12">
        <v>24</v>
      </c>
      <c r="Y9" s="12">
        <v>25</v>
      </c>
      <c r="Z9" s="12">
        <v>26</v>
      </c>
      <c r="AA9" s="12">
        <v>27</v>
      </c>
      <c r="AB9" s="12">
        <v>28</v>
      </c>
      <c r="AC9" s="12">
        <v>29</v>
      </c>
      <c r="AD9" s="12">
        <v>30</v>
      </c>
      <c r="AE9" s="12">
        <v>31</v>
      </c>
      <c r="AF9" s="12">
        <v>32</v>
      </c>
      <c r="AG9" s="12">
        <v>33</v>
      </c>
      <c r="AH9" s="12">
        <v>34</v>
      </c>
      <c r="AI9" s="12">
        <v>35</v>
      </c>
      <c r="AJ9" s="12">
        <v>36</v>
      </c>
      <c r="AK9" s="12">
        <v>37</v>
      </c>
      <c r="AL9" s="12">
        <v>38</v>
      </c>
      <c r="AM9" s="12">
        <v>39</v>
      </c>
      <c r="AN9" s="12">
        <v>40</v>
      </c>
      <c r="AO9" s="12">
        <v>41</v>
      </c>
      <c r="AP9" s="12">
        <v>42</v>
      </c>
      <c r="AQ9" s="12">
        <v>43</v>
      </c>
      <c r="AR9" s="12">
        <v>44</v>
      </c>
      <c r="AS9" s="12">
        <v>45</v>
      </c>
      <c r="AT9" s="12">
        <v>46</v>
      </c>
      <c r="AU9" s="12">
        <v>47</v>
      </c>
      <c r="AV9" s="12">
        <v>48</v>
      </c>
      <c r="AW9" s="12">
        <v>49</v>
      </c>
      <c r="AX9" s="12">
        <v>50</v>
      </c>
      <c r="AY9" s="12">
        <v>51</v>
      </c>
      <c r="AZ9" s="12">
        <v>52</v>
      </c>
      <c r="BA9" s="12">
        <v>53</v>
      </c>
      <c r="BB9" s="12">
        <v>54</v>
      </c>
      <c r="BC9" s="12">
        <v>55</v>
      </c>
      <c r="BD9" s="12">
        <v>56</v>
      </c>
      <c r="BE9" s="12">
        <v>57</v>
      </c>
      <c r="BF9" s="12">
        <v>58</v>
      </c>
      <c r="BG9" s="12">
        <v>59</v>
      </c>
      <c r="BH9" s="12">
        <v>60</v>
      </c>
      <c r="BI9" s="12">
        <v>61</v>
      </c>
      <c r="BJ9" s="12">
        <v>62</v>
      </c>
      <c r="BK9" s="12">
        <v>63</v>
      </c>
      <c r="BL9" s="12">
        <v>64</v>
      </c>
      <c r="BM9" s="12">
        <v>65</v>
      </c>
      <c r="BN9" s="12">
        <v>66</v>
      </c>
      <c r="BO9" s="12">
        <v>67</v>
      </c>
      <c r="BP9" s="12">
        <v>68</v>
      </c>
      <c r="BQ9" s="12">
        <v>69</v>
      </c>
      <c r="BR9" s="12">
        <v>70</v>
      </c>
      <c r="BS9" s="12">
        <v>71</v>
      </c>
      <c r="BT9" s="12">
        <v>72</v>
      </c>
      <c r="BU9" s="12">
        <v>73</v>
      </c>
      <c r="BV9" s="12">
        <v>74</v>
      </c>
      <c r="BW9" s="12">
        <v>75</v>
      </c>
      <c r="BX9" s="12">
        <v>76</v>
      </c>
      <c r="BY9" s="12">
        <v>77</v>
      </c>
      <c r="BZ9" s="12">
        <v>78</v>
      </c>
      <c r="CA9" s="12">
        <v>79</v>
      </c>
      <c r="CB9" s="12">
        <v>80</v>
      </c>
      <c r="CC9" s="12">
        <v>81</v>
      </c>
      <c r="CD9" s="12">
        <v>82</v>
      </c>
      <c r="CE9" s="12">
        <v>83</v>
      </c>
      <c r="CF9" s="12">
        <v>84</v>
      </c>
    </row>
    <row r="10" spans="1:84" s="19" customFormat="1" ht="12" x14ac:dyDescent="0.2">
      <c r="A10" s="14">
        <v>1</v>
      </c>
      <c r="B10" s="15">
        <v>45901</v>
      </c>
      <c r="C10" s="16">
        <v>16549936.706219999</v>
      </c>
      <c r="D10" s="16">
        <v>7186046.8953799997</v>
      </c>
      <c r="E10" s="16">
        <v>26337273.920279998</v>
      </c>
      <c r="F10" s="16"/>
      <c r="G10" s="16">
        <v>136929339.72255</v>
      </c>
      <c r="H10" s="16">
        <v>4032483.1265999973</v>
      </c>
      <c r="I10" s="16">
        <v>0</v>
      </c>
      <c r="J10" s="16">
        <v>0</v>
      </c>
      <c r="K10" s="16">
        <v>22988000</v>
      </c>
      <c r="L10" s="16">
        <v>0</v>
      </c>
      <c r="M10" s="16">
        <v>0</v>
      </c>
      <c r="N10" s="16">
        <v>0</v>
      </c>
      <c r="O10" s="16">
        <v>0</v>
      </c>
      <c r="P10" s="16">
        <v>0</v>
      </c>
      <c r="Q10" s="16">
        <v>0</v>
      </c>
      <c r="R10" s="16">
        <v>0</v>
      </c>
      <c r="S10" s="16">
        <v>7479020.0146600008</v>
      </c>
      <c r="T10" s="16">
        <v>7479020.0146600008</v>
      </c>
      <c r="U10" s="16">
        <v>65654879.791900001</v>
      </c>
      <c r="V10" s="16"/>
      <c r="W10" s="16">
        <v>144628690.57179999</v>
      </c>
      <c r="X10" s="16">
        <v>18697550.036630001</v>
      </c>
      <c r="Y10" s="16">
        <v>29099774.930023998</v>
      </c>
      <c r="Z10" s="16">
        <v>4805331.1731099961</v>
      </c>
      <c r="AA10" s="16">
        <v>46773237.559617996</v>
      </c>
      <c r="AB10" s="16">
        <v>5123916.7714959979</v>
      </c>
      <c r="AC10" s="16">
        <v>508441.37578999996</v>
      </c>
      <c r="AD10" s="16">
        <v>507373.15992999997</v>
      </c>
      <c r="AE10" s="16">
        <v>2053088.287828</v>
      </c>
      <c r="AF10" s="16">
        <v>400286.87588799995</v>
      </c>
      <c r="AG10" s="16">
        <v>6645712.5104100006</v>
      </c>
      <c r="AH10" s="16">
        <v>708818.17267000047</v>
      </c>
      <c r="AI10" s="16">
        <v>0</v>
      </c>
      <c r="AJ10" s="16">
        <v>0</v>
      </c>
      <c r="AK10" s="16">
        <v>0</v>
      </c>
      <c r="AL10" s="16">
        <v>0</v>
      </c>
      <c r="AM10" s="16">
        <v>5.7782399999999994</v>
      </c>
      <c r="AN10" s="16">
        <v>0</v>
      </c>
      <c r="AO10" s="16">
        <v>0</v>
      </c>
      <c r="AP10" s="16">
        <v>0</v>
      </c>
      <c r="AQ10" s="16">
        <v>47330.954560500002</v>
      </c>
      <c r="AR10" s="16">
        <v>0</v>
      </c>
      <c r="AS10" s="16">
        <v>52409.614833</v>
      </c>
      <c r="AT10" s="16">
        <v>46802.694315000001</v>
      </c>
      <c r="AU10" s="16">
        <v>3161179.7641099999</v>
      </c>
      <c r="AV10" s="16">
        <v>180331.14959000004</v>
      </c>
      <c r="AW10" s="16">
        <v>537457.09131999989</v>
      </c>
      <c r="AX10" s="16">
        <v>536283.08086999995</v>
      </c>
      <c r="AY10" s="16">
        <v>2841001.9110800005</v>
      </c>
      <c r="AZ10" s="16">
        <v>92850.546510000248</v>
      </c>
      <c r="BA10" s="16">
        <v>0</v>
      </c>
      <c r="BB10" s="16">
        <v>0</v>
      </c>
      <c r="BC10" s="16">
        <v>0</v>
      </c>
      <c r="BD10" s="16">
        <v>0</v>
      </c>
      <c r="BE10" s="16">
        <v>0</v>
      </c>
      <c r="BF10" s="16">
        <v>0</v>
      </c>
      <c r="BG10" s="16">
        <v>91719639.777810007</v>
      </c>
      <c r="BH10" s="16">
        <v>12401993.62438</v>
      </c>
      <c r="BI10" s="16">
        <v>293137.23301999999</v>
      </c>
      <c r="BJ10" s="16">
        <v>2.4861200000013923</v>
      </c>
      <c r="BK10" s="16">
        <v>2114013.91885</v>
      </c>
      <c r="BL10" s="16">
        <v>71774.69246500016</v>
      </c>
      <c r="BM10" s="16">
        <v>22688.700720000001</v>
      </c>
      <c r="BN10" s="16">
        <v>4050.4232650000013</v>
      </c>
      <c r="BO10" s="17">
        <v>248596.45926999999</v>
      </c>
      <c r="BP10" s="16">
        <v>0</v>
      </c>
      <c r="BQ10" s="16">
        <v>43023166.37470001</v>
      </c>
      <c r="BR10" s="16">
        <v>42450413.25066001</v>
      </c>
      <c r="BS10" s="16">
        <v>1002176.8393</v>
      </c>
      <c r="BT10" s="16">
        <v>81375.509500000044</v>
      </c>
      <c r="BU10" s="16">
        <v>0</v>
      </c>
      <c r="BV10" s="16">
        <v>0</v>
      </c>
      <c r="BW10" s="16">
        <v>536520.63115999999</v>
      </c>
      <c r="BX10" s="16">
        <v>535850.79790999996</v>
      </c>
      <c r="BY10" s="16">
        <v>3764087.2398000001</v>
      </c>
      <c r="BZ10" s="16">
        <v>116660.52285000008</v>
      </c>
      <c r="CA10" s="16">
        <v>51004387.396820001</v>
      </c>
      <c r="CB10" s="16">
        <v>43260127.682769999</v>
      </c>
      <c r="CC10" s="16">
        <v>40715252.380989999</v>
      </c>
      <c r="CD10" s="16">
        <v>3100498.4060999998</v>
      </c>
      <c r="CE10" s="18">
        <f>ROUND(W10/CC10*100,4)</f>
        <v>355.2199</v>
      </c>
      <c r="CF10" s="18">
        <f>ROUND(X10/CD10*100,4)</f>
        <v>603.0498</v>
      </c>
    </row>
    <row r="11" spans="1:84" s="13" customFormat="1" ht="15" customHeight="1" x14ac:dyDescent="0.25">
      <c r="A11" s="14">
        <f>A10+1</f>
        <v>2</v>
      </c>
      <c r="B11" s="15">
        <v>45902</v>
      </c>
      <c r="C11" s="16">
        <v>19295426.51385</v>
      </c>
      <c r="D11" s="16">
        <v>6947023.4852099996</v>
      </c>
      <c r="E11" s="16">
        <v>22578410.132569999</v>
      </c>
      <c r="F11" s="16"/>
      <c r="G11" s="16">
        <v>137084906.32023001</v>
      </c>
      <c r="H11" s="16">
        <v>4038356.8799000084</v>
      </c>
      <c r="I11" s="16">
        <v>0</v>
      </c>
      <c r="J11" s="16">
        <v>0</v>
      </c>
      <c r="K11" s="16">
        <v>23988000</v>
      </c>
      <c r="L11" s="16">
        <v>0</v>
      </c>
      <c r="M11" s="16">
        <v>0</v>
      </c>
      <c r="N11" s="16">
        <v>0</v>
      </c>
      <c r="O11" s="16">
        <v>0</v>
      </c>
      <c r="P11" s="16">
        <v>0</v>
      </c>
      <c r="Q11" s="16">
        <v>0</v>
      </c>
      <c r="R11" s="16">
        <v>0</v>
      </c>
      <c r="S11" s="16">
        <v>7323586.9100600006</v>
      </c>
      <c r="T11" s="16">
        <v>7323586.9100600006</v>
      </c>
      <c r="U11" s="16">
        <v>65654879.791900001</v>
      </c>
      <c r="V11" s="20"/>
      <c r="W11" s="16">
        <v>144615450.08482</v>
      </c>
      <c r="X11" s="16">
        <v>18308967.275180001</v>
      </c>
      <c r="Y11" s="16">
        <v>28912711.011599001</v>
      </c>
      <c r="Z11" s="16">
        <v>4816596.4206690025</v>
      </c>
      <c r="AA11" s="16">
        <v>46184308.413004003</v>
      </c>
      <c r="AB11" s="16">
        <v>5105500.4772940027</v>
      </c>
      <c r="AC11" s="16">
        <v>453544.74071000004</v>
      </c>
      <c r="AD11" s="16">
        <v>452521.20862000005</v>
      </c>
      <c r="AE11" s="16">
        <v>1938434.1879819999</v>
      </c>
      <c r="AF11" s="16">
        <v>400387.45725199999</v>
      </c>
      <c r="AG11" s="16">
        <v>6439568.8954300005</v>
      </c>
      <c r="AH11" s="16">
        <v>704569.08853000018</v>
      </c>
      <c r="AI11" s="16">
        <v>0</v>
      </c>
      <c r="AJ11" s="16">
        <v>0</v>
      </c>
      <c r="AK11" s="16">
        <v>0</v>
      </c>
      <c r="AL11" s="16">
        <v>0</v>
      </c>
      <c r="AM11" s="16">
        <v>5.7782399999999994</v>
      </c>
      <c r="AN11" s="16">
        <v>0</v>
      </c>
      <c r="AO11" s="16">
        <v>0</v>
      </c>
      <c r="AP11" s="16">
        <v>0</v>
      </c>
      <c r="AQ11" s="16">
        <v>57411.485280500005</v>
      </c>
      <c r="AR11" s="16">
        <v>0</v>
      </c>
      <c r="AS11" s="16">
        <v>69622.170620999997</v>
      </c>
      <c r="AT11" s="16">
        <v>47064.870209999994</v>
      </c>
      <c r="AU11" s="16">
        <v>2560733.7253</v>
      </c>
      <c r="AV11" s="16">
        <v>399483.58198999986</v>
      </c>
      <c r="AW11" s="16">
        <v>1284926.2427000001</v>
      </c>
      <c r="AX11" s="16">
        <v>996694.72860000003</v>
      </c>
      <c r="AY11" s="16">
        <v>2744322.4721999997</v>
      </c>
      <c r="AZ11" s="16">
        <v>134226.42247999972</v>
      </c>
      <c r="BA11" s="16">
        <v>0</v>
      </c>
      <c r="BB11" s="16">
        <v>0</v>
      </c>
      <c r="BC11" s="20"/>
      <c r="BD11" s="20"/>
      <c r="BE11" s="16">
        <v>0</v>
      </c>
      <c r="BF11" s="16">
        <v>0</v>
      </c>
      <c r="BG11" s="16">
        <v>90645589.123070002</v>
      </c>
      <c r="BH11" s="16">
        <v>13057044.255650001</v>
      </c>
      <c r="BI11" s="16">
        <v>291689.538765</v>
      </c>
      <c r="BJ11" s="16">
        <v>2.4917500000010477</v>
      </c>
      <c r="BK11" s="16">
        <v>2075095.675855</v>
      </c>
      <c r="BL11" s="16">
        <v>86858.44859999996</v>
      </c>
      <c r="BM11" s="16">
        <v>110950.0595</v>
      </c>
      <c r="BN11" s="16">
        <v>73779.219324999998</v>
      </c>
      <c r="BO11" s="17">
        <v>248958.56722999999</v>
      </c>
      <c r="BP11" s="16">
        <v>0</v>
      </c>
      <c r="BQ11" s="16">
        <v>42667648.146919996</v>
      </c>
      <c r="BR11" s="16">
        <v>42667493.213889994</v>
      </c>
      <c r="BS11" s="16">
        <v>996589.64280999999</v>
      </c>
      <c r="BT11" s="16">
        <v>81494.041830000002</v>
      </c>
      <c r="BU11" s="16">
        <v>0</v>
      </c>
      <c r="BV11" s="16">
        <v>0</v>
      </c>
      <c r="BW11" s="16">
        <v>1277483.7948799999</v>
      </c>
      <c r="BX11" s="16">
        <v>1275830.40735</v>
      </c>
      <c r="BY11" s="16">
        <v>2003495.1824500002</v>
      </c>
      <c r="BZ11" s="16">
        <v>202098.64983000013</v>
      </c>
      <c r="CA11" s="16">
        <v>49671910.608410001</v>
      </c>
      <c r="CB11" s="16">
        <v>44387556.472580001</v>
      </c>
      <c r="CC11" s="16">
        <v>40973678.514660001</v>
      </c>
      <c r="CD11" s="16">
        <v>3264261.06391</v>
      </c>
      <c r="CE11" s="18">
        <f t="shared" ref="CE11:CF26" si="0">ROUND(W11/CC11*100,4)</f>
        <v>352.94720000000001</v>
      </c>
      <c r="CF11" s="18">
        <f t="shared" si="0"/>
        <v>560.89160000000004</v>
      </c>
    </row>
    <row r="12" spans="1:84" s="13" customFormat="1" ht="15" customHeight="1" x14ac:dyDescent="0.25">
      <c r="A12" s="14">
        <f t="shared" ref="A12:A32" si="1">A11+1</f>
        <v>3</v>
      </c>
      <c r="B12" s="15">
        <v>45903</v>
      </c>
      <c r="C12" s="16">
        <v>19515006.81583</v>
      </c>
      <c r="D12" s="16">
        <v>6682971.5744899996</v>
      </c>
      <c r="E12" s="16">
        <v>28261253.686779998</v>
      </c>
      <c r="F12" s="16"/>
      <c r="G12" s="16">
        <v>137151646.64839</v>
      </c>
      <c r="H12" s="16">
        <v>4043429.2225999981</v>
      </c>
      <c r="I12" s="16">
        <v>0</v>
      </c>
      <c r="J12" s="16">
        <v>0</v>
      </c>
      <c r="K12" s="16">
        <v>19988000</v>
      </c>
      <c r="L12" s="16">
        <v>0</v>
      </c>
      <c r="M12" s="16">
        <v>0</v>
      </c>
      <c r="N12" s="16">
        <v>0</v>
      </c>
      <c r="O12" s="16">
        <v>0</v>
      </c>
      <c r="P12" s="16">
        <v>0</v>
      </c>
      <c r="Q12" s="16">
        <v>0</v>
      </c>
      <c r="R12" s="16">
        <v>0</v>
      </c>
      <c r="S12" s="16">
        <v>7150933.8647100003</v>
      </c>
      <c r="T12" s="16">
        <v>7150933.8647100003</v>
      </c>
      <c r="U12" s="16">
        <v>65654879.791900001</v>
      </c>
      <c r="V12" s="20"/>
      <c r="W12" s="16">
        <v>146411961.22383001</v>
      </c>
      <c r="X12" s="16">
        <v>17877334.661819998</v>
      </c>
      <c r="Y12" s="16">
        <v>28843601.321323998</v>
      </c>
      <c r="Z12" s="16">
        <v>4862712.2128989985</v>
      </c>
      <c r="AA12" s="16">
        <v>46242463.416343994</v>
      </c>
      <c r="AB12" s="16">
        <v>4278927.2079719966</v>
      </c>
      <c r="AC12" s="16">
        <v>466325.60555999994</v>
      </c>
      <c r="AD12" s="16">
        <v>465155.27538999997</v>
      </c>
      <c r="AE12" s="16">
        <v>2766326.2517559999</v>
      </c>
      <c r="AF12" s="16">
        <v>402689.40513599967</v>
      </c>
      <c r="AG12" s="16">
        <v>6295436.4515200006</v>
      </c>
      <c r="AH12" s="16">
        <v>706120.9402000003</v>
      </c>
      <c r="AI12" s="16">
        <v>0</v>
      </c>
      <c r="AJ12" s="16">
        <v>0</v>
      </c>
      <c r="AK12" s="16">
        <v>47865.935360000003</v>
      </c>
      <c r="AL12" s="16">
        <v>0</v>
      </c>
      <c r="AM12" s="16">
        <v>5.7782399999999994</v>
      </c>
      <c r="AN12" s="16">
        <v>0</v>
      </c>
      <c r="AO12" s="16">
        <v>0</v>
      </c>
      <c r="AP12" s="16">
        <v>0</v>
      </c>
      <c r="AQ12" s="16">
        <v>65280.484329500003</v>
      </c>
      <c r="AR12" s="16">
        <v>0</v>
      </c>
      <c r="AS12" s="16">
        <v>69689.100435</v>
      </c>
      <c r="AT12" s="16">
        <v>47131.800023999996</v>
      </c>
      <c r="AU12" s="16">
        <v>2482755.4123300002</v>
      </c>
      <c r="AV12" s="16">
        <v>111998.07120000012</v>
      </c>
      <c r="AW12" s="16">
        <v>1700511.0351799999</v>
      </c>
      <c r="AX12" s="16">
        <v>1578166.86623</v>
      </c>
      <c r="AY12" s="16">
        <v>2721505.4381500003</v>
      </c>
      <c r="AZ12" s="16">
        <v>209301.29967000009</v>
      </c>
      <c r="BA12" s="16">
        <v>0</v>
      </c>
      <c r="BB12" s="16">
        <v>0</v>
      </c>
      <c r="BC12" s="20"/>
      <c r="BD12" s="20"/>
      <c r="BE12" s="16">
        <v>0</v>
      </c>
      <c r="BF12" s="16">
        <v>0</v>
      </c>
      <c r="BG12" s="16">
        <v>91701766.230529994</v>
      </c>
      <c r="BH12" s="16">
        <v>12662203.07873</v>
      </c>
      <c r="BI12" s="16">
        <v>290488.65966</v>
      </c>
      <c r="BJ12" s="16">
        <v>8.9687900000135414</v>
      </c>
      <c r="BK12" s="16">
        <v>2005251.9904</v>
      </c>
      <c r="BL12" s="16">
        <v>126897.0203200002</v>
      </c>
      <c r="BM12" s="16">
        <v>107667.72923500001</v>
      </c>
      <c r="BN12" s="16">
        <v>73871.889060000001</v>
      </c>
      <c r="BO12" s="17">
        <v>249271.26946000001</v>
      </c>
      <c r="BP12" s="16">
        <v>0</v>
      </c>
      <c r="BQ12" s="16">
        <v>40870557.881290004</v>
      </c>
      <c r="BR12" s="16">
        <v>40870405.265090004</v>
      </c>
      <c r="BS12" s="16">
        <v>1426906.3092299998</v>
      </c>
      <c r="BT12" s="16">
        <v>81596.401709999889</v>
      </c>
      <c r="BU12" s="16">
        <v>0</v>
      </c>
      <c r="BV12" s="16">
        <v>0</v>
      </c>
      <c r="BW12" s="16">
        <v>1770709.3351199997</v>
      </c>
      <c r="BX12" s="16">
        <v>1765797.9777099998</v>
      </c>
      <c r="BY12" s="16">
        <v>4117056.8451899998</v>
      </c>
      <c r="BZ12" s="16">
        <v>2434861.5883899992</v>
      </c>
      <c r="CA12" s="16">
        <v>50837910.019589998</v>
      </c>
      <c r="CB12" s="16">
        <v>45353439.111079998</v>
      </c>
      <c r="CC12" s="16">
        <v>40863856.210940003</v>
      </c>
      <c r="CD12" s="16">
        <v>3165550.7696799999</v>
      </c>
      <c r="CE12" s="18">
        <f t="shared" si="0"/>
        <v>358.2921</v>
      </c>
      <c r="CF12" s="18">
        <f t="shared" si="0"/>
        <v>564.74639999999999</v>
      </c>
    </row>
    <row r="13" spans="1:84" s="13" customFormat="1" ht="15" customHeight="1" x14ac:dyDescent="0.25">
      <c r="A13" s="14">
        <f t="shared" si="1"/>
        <v>4</v>
      </c>
      <c r="B13" s="15">
        <v>45904</v>
      </c>
      <c r="C13" s="16">
        <v>16960579.219439998</v>
      </c>
      <c r="D13" s="16">
        <v>5304340.9734999985</v>
      </c>
      <c r="E13" s="16">
        <v>25196410.861260001</v>
      </c>
      <c r="F13" s="16"/>
      <c r="G13" s="16">
        <v>137198187.24706</v>
      </c>
      <c r="H13" s="16">
        <v>4042539.8523000032</v>
      </c>
      <c r="I13" s="16">
        <v>0</v>
      </c>
      <c r="J13" s="16">
        <v>0</v>
      </c>
      <c r="K13" s="16">
        <v>23988000</v>
      </c>
      <c r="L13" s="16">
        <v>0</v>
      </c>
      <c r="M13" s="16">
        <v>0</v>
      </c>
      <c r="N13" s="16">
        <v>0</v>
      </c>
      <c r="O13" s="16">
        <v>0</v>
      </c>
      <c r="P13" s="16">
        <v>0</v>
      </c>
      <c r="Q13" s="16">
        <v>0</v>
      </c>
      <c r="R13" s="16">
        <v>0</v>
      </c>
      <c r="S13" s="16">
        <v>6231253.88387</v>
      </c>
      <c r="T13" s="16">
        <v>6231253.88387</v>
      </c>
      <c r="U13" s="16">
        <v>65654879.791900001</v>
      </c>
      <c r="V13" s="20"/>
      <c r="W13" s="16">
        <v>143919551.41973001</v>
      </c>
      <c r="X13" s="16">
        <v>15578134.70967</v>
      </c>
      <c r="Y13" s="16">
        <v>29000998.748636004</v>
      </c>
      <c r="Z13" s="16">
        <v>4843181.4199330024</v>
      </c>
      <c r="AA13" s="16">
        <v>46614193.682917997</v>
      </c>
      <c r="AB13" s="16">
        <v>4202637.7402780009</v>
      </c>
      <c r="AC13" s="16">
        <v>464534.71284999995</v>
      </c>
      <c r="AD13" s="16">
        <v>463516.19612999994</v>
      </c>
      <c r="AE13" s="16">
        <v>1871347.3323660002</v>
      </c>
      <c r="AF13" s="16">
        <v>401311.87489600014</v>
      </c>
      <c r="AG13" s="16">
        <v>6255640.4863299998</v>
      </c>
      <c r="AH13" s="16">
        <v>710254.73176999949</v>
      </c>
      <c r="AI13" s="16">
        <v>0</v>
      </c>
      <c r="AJ13" s="16">
        <v>0</v>
      </c>
      <c r="AK13" s="16">
        <v>0</v>
      </c>
      <c r="AL13" s="16">
        <v>0</v>
      </c>
      <c r="AM13" s="16">
        <v>5.7782399999999994</v>
      </c>
      <c r="AN13" s="16">
        <v>0</v>
      </c>
      <c r="AO13" s="16">
        <v>0</v>
      </c>
      <c r="AP13" s="16">
        <v>0</v>
      </c>
      <c r="AQ13" s="16">
        <v>83387.117454000007</v>
      </c>
      <c r="AR13" s="16">
        <v>0</v>
      </c>
      <c r="AS13" s="16">
        <v>86063.297526000009</v>
      </c>
      <c r="AT13" s="16">
        <v>63505.997115000006</v>
      </c>
      <c r="AU13" s="16">
        <v>2168178.4842499997</v>
      </c>
      <c r="AV13" s="16">
        <v>88844.24049999984</v>
      </c>
      <c r="AW13" s="16">
        <v>1520265.5595399998</v>
      </c>
      <c r="AX13" s="16">
        <v>1477064.6594799999</v>
      </c>
      <c r="AY13" s="16">
        <v>2868958.7201699996</v>
      </c>
      <c r="AZ13" s="16">
        <v>307119.77608999982</v>
      </c>
      <c r="BA13" s="16">
        <v>0</v>
      </c>
      <c r="BB13" s="16">
        <v>0</v>
      </c>
      <c r="BC13" s="20"/>
      <c r="BD13" s="20"/>
      <c r="BE13" s="16">
        <v>0</v>
      </c>
      <c r="BF13" s="16">
        <v>0</v>
      </c>
      <c r="BG13" s="16">
        <v>90933573.920279995</v>
      </c>
      <c r="BH13" s="16">
        <v>12557436.636190001</v>
      </c>
      <c r="BI13" s="16">
        <v>288058.37089000002</v>
      </c>
      <c r="BJ13" s="16">
        <v>2.4909000000188826</v>
      </c>
      <c r="BK13" s="16">
        <v>1918413.3699449999</v>
      </c>
      <c r="BL13" s="16">
        <v>123592.22281999986</v>
      </c>
      <c r="BM13" s="16">
        <v>107651.48078500001</v>
      </c>
      <c r="BN13" s="16">
        <v>73855.640610000002</v>
      </c>
      <c r="BO13" s="17">
        <v>249216.44112999999</v>
      </c>
      <c r="BP13" s="16">
        <v>0</v>
      </c>
      <c r="BQ13" s="16">
        <v>40643695.633070007</v>
      </c>
      <c r="BR13" s="16">
        <v>40643543.016870007</v>
      </c>
      <c r="BS13" s="16">
        <v>1426925.65099</v>
      </c>
      <c r="BT13" s="16">
        <v>81578.454219999956</v>
      </c>
      <c r="BU13" s="16">
        <v>0</v>
      </c>
      <c r="BV13" s="16">
        <v>0</v>
      </c>
      <c r="BW13" s="16">
        <v>1946161.9879299998</v>
      </c>
      <c r="BX13" s="16">
        <v>1945619.3430699999</v>
      </c>
      <c r="BY13" s="16">
        <v>7246357.1490099989</v>
      </c>
      <c r="BZ13" s="16">
        <v>4922736.7163099991</v>
      </c>
      <c r="CA13" s="16">
        <v>53826480.083750002</v>
      </c>
      <c r="CB13" s="16">
        <v>47790927.884810001</v>
      </c>
      <c r="CC13" s="16">
        <v>37107093.83653</v>
      </c>
      <c r="CD13" s="16">
        <v>3139359.1590499999</v>
      </c>
      <c r="CE13" s="18">
        <f t="shared" si="0"/>
        <v>387.8492</v>
      </c>
      <c r="CF13" s="18">
        <f t="shared" si="0"/>
        <v>496.22019999999998</v>
      </c>
    </row>
    <row r="14" spans="1:84" s="13" customFormat="1" ht="15" customHeight="1" x14ac:dyDescent="0.25">
      <c r="A14" s="14">
        <f t="shared" si="1"/>
        <v>5</v>
      </c>
      <c r="B14" s="15">
        <v>45905</v>
      </c>
      <c r="C14" s="16">
        <v>19123539.379219998</v>
      </c>
      <c r="D14" s="16">
        <v>7556158.4777799975</v>
      </c>
      <c r="E14" s="16">
        <v>25818826.582370002</v>
      </c>
      <c r="F14" s="16"/>
      <c r="G14" s="16">
        <v>133493011.12107</v>
      </c>
      <c r="H14" s="16">
        <v>4043399.902700007</v>
      </c>
      <c r="I14" s="16">
        <v>0</v>
      </c>
      <c r="J14" s="16">
        <v>0</v>
      </c>
      <c r="K14" s="16">
        <v>26988000</v>
      </c>
      <c r="L14" s="16">
        <v>0</v>
      </c>
      <c r="M14" s="16">
        <v>0</v>
      </c>
      <c r="N14" s="16">
        <v>0</v>
      </c>
      <c r="O14" s="16">
        <v>0</v>
      </c>
      <c r="P14" s="16">
        <v>0</v>
      </c>
      <c r="Q14" s="16">
        <v>0</v>
      </c>
      <c r="R14" s="16">
        <v>0</v>
      </c>
      <c r="S14" s="16">
        <v>7733038.9203300001</v>
      </c>
      <c r="T14" s="16">
        <v>7733038.9203300001</v>
      </c>
      <c r="U14" s="16">
        <v>65654879.791900001</v>
      </c>
      <c r="V14" s="20"/>
      <c r="W14" s="16">
        <v>147501536.21108001</v>
      </c>
      <c r="X14" s="16">
        <v>19332597.300799999</v>
      </c>
      <c r="Y14" s="16">
        <v>28983700.721350003</v>
      </c>
      <c r="Z14" s="16">
        <v>4810915.6762020001</v>
      </c>
      <c r="AA14" s="16">
        <v>47626069.807456002</v>
      </c>
      <c r="AB14" s="16">
        <v>4176688.6498819985</v>
      </c>
      <c r="AC14" s="16">
        <v>514944.68446999992</v>
      </c>
      <c r="AD14" s="16">
        <v>513927.85974999995</v>
      </c>
      <c r="AE14" s="16">
        <v>1810372.0671099999</v>
      </c>
      <c r="AF14" s="16">
        <v>401856.32673999993</v>
      </c>
      <c r="AG14" s="16">
        <v>6269575.2647099998</v>
      </c>
      <c r="AH14" s="16">
        <v>724996.64272000024</v>
      </c>
      <c r="AI14" s="16">
        <v>0</v>
      </c>
      <c r="AJ14" s="16">
        <v>0</v>
      </c>
      <c r="AK14" s="16">
        <v>0</v>
      </c>
      <c r="AL14" s="16">
        <v>0</v>
      </c>
      <c r="AM14" s="16">
        <v>5.7782399999999994</v>
      </c>
      <c r="AN14" s="16">
        <v>0</v>
      </c>
      <c r="AO14" s="16">
        <v>0</v>
      </c>
      <c r="AP14" s="16">
        <v>0</v>
      </c>
      <c r="AQ14" s="16">
        <v>90224.068029000016</v>
      </c>
      <c r="AR14" s="16">
        <v>0</v>
      </c>
      <c r="AS14" s="16">
        <v>117105.93477000001</v>
      </c>
      <c r="AT14" s="16">
        <v>94548.634359000003</v>
      </c>
      <c r="AU14" s="16">
        <v>2015399.87246</v>
      </c>
      <c r="AV14" s="16">
        <v>93341.116619999986</v>
      </c>
      <c r="AW14" s="16">
        <v>721103.72970000003</v>
      </c>
      <c r="AX14" s="16">
        <v>720766.75063999998</v>
      </c>
      <c r="AY14" s="16">
        <v>3028513.3158799997</v>
      </c>
      <c r="AZ14" s="16">
        <v>133440.17610999988</v>
      </c>
      <c r="BA14" s="16">
        <v>0</v>
      </c>
      <c r="BB14" s="16">
        <v>0</v>
      </c>
      <c r="BC14" s="20"/>
      <c r="BD14" s="20"/>
      <c r="BE14" s="16">
        <v>0</v>
      </c>
      <c r="BF14" s="16">
        <v>0</v>
      </c>
      <c r="BG14" s="16">
        <v>91177015.244179994</v>
      </c>
      <c r="BH14" s="16">
        <v>11670481.83303</v>
      </c>
      <c r="BI14" s="16">
        <v>287781.24299</v>
      </c>
      <c r="BJ14" s="16">
        <v>2.4922300000034738</v>
      </c>
      <c r="BK14" s="16">
        <v>1883599.406465</v>
      </c>
      <c r="BL14" s="16">
        <v>119797.19276499993</v>
      </c>
      <c r="BM14" s="16">
        <v>107667.19357500001</v>
      </c>
      <c r="BN14" s="16">
        <v>73871.353400000007</v>
      </c>
      <c r="BO14" s="17">
        <v>249269.46192999999</v>
      </c>
      <c r="BP14" s="16">
        <v>0</v>
      </c>
      <c r="BQ14" s="16">
        <v>40264191.802029997</v>
      </c>
      <c r="BR14" s="16">
        <v>40264039.215829998</v>
      </c>
      <c r="BS14" s="16">
        <v>1426980.29605</v>
      </c>
      <c r="BT14" s="16">
        <v>81595.810030000051</v>
      </c>
      <c r="BU14" s="16">
        <v>0</v>
      </c>
      <c r="BV14" s="16">
        <v>0</v>
      </c>
      <c r="BW14" s="16">
        <v>688781.13621999999</v>
      </c>
      <c r="BX14" s="16">
        <v>688506.46265999996</v>
      </c>
      <c r="BY14" s="16">
        <v>3089561.9039700003</v>
      </c>
      <c r="BZ14" s="16">
        <v>1359939.1055500002</v>
      </c>
      <c r="CA14" s="16">
        <v>47997832.443230003</v>
      </c>
      <c r="CB14" s="16">
        <v>42587751.632469997</v>
      </c>
      <c r="CC14" s="16">
        <v>43179182.800949998</v>
      </c>
      <c r="CD14" s="16">
        <v>2917620.4582600002</v>
      </c>
      <c r="CE14" s="18">
        <f t="shared" si="0"/>
        <v>341.60340000000002</v>
      </c>
      <c r="CF14" s="18">
        <f t="shared" si="0"/>
        <v>662.61519999999996</v>
      </c>
    </row>
    <row r="15" spans="1:84" s="13" customFormat="1" ht="15" customHeight="1" x14ac:dyDescent="0.25">
      <c r="A15" s="14">
        <f t="shared" si="1"/>
        <v>6</v>
      </c>
      <c r="B15" s="15">
        <v>45906</v>
      </c>
      <c r="C15" s="16">
        <v>18485138.793200001</v>
      </c>
      <c r="D15" s="16">
        <v>8167760.3056600019</v>
      </c>
      <c r="E15" s="16">
        <v>26115870.06208</v>
      </c>
      <c r="F15" s="16"/>
      <c r="G15" s="16">
        <v>133550219.79888</v>
      </c>
      <c r="H15" s="16">
        <v>4041200.9101999998</v>
      </c>
      <c r="I15" s="16">
        <v>0</v>
      </c>
      <c r="J15" s="16">
        <v>0</v>
      </c>
      <c r="K15" s="16">
        <v>30488000</v>
      </c>
      <c r="L15" s="16">
        <v>0</v>
      </c>
      <c r="M15" s="16">
        <v>0</v>
      </c>
      <c r="N15" s="16">
        <v>0</v>
      </c>
      <c r="O15" s="16">
        <v>0</v>
      </c>
      <c r="P15" s="16">
        <v>0</v>
      </c>
      <c r="Q15" s="16">
        <v>0</v>
      </c>
      <c r="R15" s="16">
        <v>0</v>
      </c>
      <c r="S15" s="16">
        <v>8139307.4772400009</v>
      </c>
      <c r="T15" s="16">
        <v>8139307.4772400009</v>
      </c>
      <c r="U15" s="16">
        <v>65654879.791900001</v>
      </c>
      <c r="V15" s="20"/>
      <c r="W15" s="16">
        <v>151123656.33950001</v>
      </c>
      <c r="X15" s="16">
        <v>20348268.693100002</v>
      </c>
      <c r="Y15" s="16">
        <v>31054563.377644002</v>
      </c>
      <c r="Z15" s="16">
        <v>4799161.6701349989</v>
      </c>
      <c r="AA15" s="16">
        <v>43893685.646108001</v>
      </c>
      <c r="AB15" s="16">
        <v>4088707.6638720008</v>
      </c>
      <c r="AC15" s="16">
        <v>465713.22968999995</v>
      </c>
      <c r="AD15" s="16">
        <v>464697.39729999995</v>
      </c>
      <c r="AE15" s="16">
        <v>2157813.4868559996</v>
      </c>
      <c r="AF15" s="16">
        <v>401751.2604959996</v>
      </c>
      <c r="AG15" s="16">
        <v>6212018.8213999998</v>
      </c>
      <c r="AH15" s="16">
        <v>710518.58000000007</v>
      </c>
      <c r="AI15" s="16">
        <v>0</v>
      </c>
      <c r="AJ15" s="16">
        <v>0</v>
      </c>
      <c r="AK15" s="16">
        <v>0</v>
      </c>
      <c r="AL15" s="16">
        <v>0</v>
      </c>
      <c r="AM15" s="16">
        <v>5.7782399999999994</v>
      </c>
      <c r="AN15" s="16">
        <v>0</v>
      </c>
      <c r="AO15" s="16">
        <v>0</v>
      </c>
      <c r="AP15" s="16">
        <v>0</v>
      </c>
      <c r="AQ15" s="16">
        <v>91275.140335999997</v>
      </c>
      <c r="AR15" s="16">
        <v>0</v>
      </c>
      <c r="AS15" s="16">
        <v>73433.099157000004</v>
      </c>
      <c r="AT15" s="16">
        <v>50875.798746</v>
      </c>
      <c r="AU15" s="16">
        <v>2523635.8195900004</v>
      </c>
      <c r="AV15" s="16">
        <v>112269.82268000022</v>
      </c>
      <c r="AW15" s="16">
        <v>1263163.8788000001</v>
      </c>
      <c r="AX15" s="16">
        <v>1260757.3794800001</v>
      </c>
      <c r="AY15" s="16">
        <v>3206536.0477700001</v>
      </c>
      <c r="AZ15" s="16">
        <v>133577.32360999985</v>
      </c>
      <c r="BA15" s="16">
        <v>0</v>
      </c>
      <c r="BB15" s="16">
        <v>0</v>
      </c>
      <c r="BC15" s="20"/>
      <c r="BD15" s="20"/>
      <c r="BE15" s="16">
        <v>0</v>
      </c>
      <c r="BF15" s="16">
        <v>0</v>
      </c>
      <c r="BG15" s="16">
        <v>90941844.32559</v>
      </c>
      <c r="BH15" s="16">
        <v>12022316.89632</v>
      </c>
      <c r="BI15" s="16">
        <v>281577.08412999997</v>
      </c>
      <c r="BJ15" s="16">
        <v>2.4888499999797205</v>
      </c>
      <c r="BK15" s="16">
        <v>1836916.6998399999</v>
      </c>
      <c r="BL15" s="16">
        <v>104976.35753999988</v>
      </c>
      <c r="BM15" s="16">
        <v>106196.88527499999</v>
      </c>
      <c r="BN15" s="16">
        <v>73831.178654999996</v>
      </c>
      <c r="BO15" s="17">
        <v>249133.89738000001</v>
      </c>
      <c r="BP15" s="16">
        <v>0</v>
      </c>
      <c r="BQ15" s="16">
        <v>40357619.843680002</v>
      </c>
      <c r="BR15" s="16">
        <v>39957467.272480004</v>
      </c>
      <c r="BS15" s="16">
        <v>1427015.8493299999</v>
      </c>
      <c r="BT15" s="16">
        <v>81551.434369999915</v>
      </c>
      <c r="BU15" s="16">
        <v>0</v>
      </c>
      <c r="BV15" s="16">
        <v>0</v>
      </c>
      <c r="BW15" s="16">
        <v>1264095.72046</v>
      </c>
      <c r="BX15" s="16">
        <v>1261695.82941</v>
      </c>
      <c r="BY15" s="16">
        <v>2137238.8836300005</v>
      </c>
      <c r="BZ15" s="16">
        <v>138966.61040000047</v>
      </c>
      <c r="CA15" s="16">
        <v>47659794.863729998</v>
      </c>
      <c r="CB15" s="16">
        <v>41618491.171709999</v>
      </c>
      <c r="CC15" s="16">
        <v>43282049.461860001</v>
      </c>
      <c r="CD15" s="16">
        <v>3005579.2240800001</v>
      </c>
      <c r="CE15" s="18">
        <f t="shared" si="0"/>
        <v>349.1601</v>
      </c>
      <c r="CF15" s="18">
        <f t="shared" si="0"/>
        <v>677.01649999999995</v>
      </c>
    </row>
    <row r="16" spans="1:84" s="13" customFormat="1" ht="15" customHeight="1" x14ac:dyDescent="0.25">
      <c r="A16" s="14">
        <f t="shared" si="1"/>
        <v>7</v>
      </c>
      <c r="B16" s="15">
        <v>45909</v>
      </c>
      <c r="C16" s="16">
        <v>18074708.602910001</v>
      </c>
      <c r="D16" s="16">
        <v>7847430.1786700003</v>
      </c>
      <c r="E16" s="16">
        <v>27575367.94791</v>
      </c>
      <c r="F16" s="16"/>
      <c r="G16" s="16">
        <v>133678461.01146999</v>
      </c>
      <c r="H16" s="16">
        <v>4028544.4866999984</v>
      </c>
      <c r="I16" s="16">
        <v>0</v>
      </c>
      <c r="J16" s="16">
        <v>0</v>
      </c>
      <c r="K16" s="16">
        <v>24488000</v>
      </c>
      <c r="L16" s="16">
        <v>0</v>
      </c>
      <c r="M16" s="16">
        <v>0</v>
      </c>
      <c r="N16" s="16">
        <v>0</v>
      </c>
      <c r="O16" s="16">
        <v>0</v>
      </c>
      <c r="P16" s="16">
        <v>0</v>
      </c>
      <c r="Q16" s="16">
        <v>0</v>
      </c>
      <c r="R16" s="16">
        <v>0</v>
      </c>
      <c r="S16" s="16">
        <v>7917316.4435700001</v>
      </c>
      <c r="T16" s="16">
        <v>7917316.4435700001</v>
      </c>
      <c r="U16" s="16">
        <v>65654879.791900001</v>
      </c>
      <c r="V16" s="20"/>
      <c r="W16" s="16">
        <v>146078974.21397001</v>
      </c>
      <c r="X16" s="16">
        <v>19793291.10895</v>
      </c>
      <c r="Y16" s="16">
        <v>30104562.081624001</v>
      </c>
      <c r="Z16" s="16">
        <v>4876929.4629150014</v>
      </c>
      <c r="AA16" s="16">
        <v>45722729.351126008</v>
      </c>
      <c r="AB16" s="16">
        <v>5357180.2682060068</v>
      </c>
      <c r="AC16" s="16">
        <v>446233.88461999997</v>
      </c>
      <c r="AD16" s="16">
        <v>445221.14460999996</v>
      </c>
      <c r="AE16" s="16">
        <v>1764029.268316</v>
      </c>
      <c r="AF16" s="16">
        <v>404325.09441599995</v>
      </c>
      <c r="AG16" s="16">
        <v>6316973.64188</v>
      </c>
      <c r="AH16" s="16">
        <v>647111.21512999968</v>
      </c>
      <c r="AI16" s="16">
        <v>0</v>
      </c>
      <c r="AJ16" s="16">
        <v>0</v>
      </c>
      <c r="AK16" s="16">
        <v>0</v>
      </c>
      <c r="AL16" s="16">
        <v>0</v>
      </c>
      <c r="AM16" s="16">
        <v>5.7782399999999994</v>
      </c>
      <c r="AN16" s="16">
        <v>0</v>
      </c>
      <c r="AO16" s="16">
        <v>0</v>
      </c>
      <c r="AP16" s="16">
        <v>0</v>
      </c>
      <c r="AQ16" s="16">
        <v>117219.05642400001</v>
      </c>
      <c r="AR16" s="16">
        <v>0</v>
      </c>
      <c r="AS16" s="16">
        <v>73341.443495999993</v>
      </c>
      <c r="AT16" s="16">
        <v>50784.143084999989</v>
      </c>
      <c r="AU16" s="16">
        <v>2157447.1217800002</v>
      </c>
      <c r="AV16" s="16">
        <v>309808.13989000022</v>
      </c>
      <c r="AW16" s="16">
        <v>1286642.7556200002</v>
      </c>
      <c r="AX16" s="16">
        <v>1284537.1153000002</v>
      </c>
      <c r="AY16" s="16">
        <v>3090361.7860100004</v>
      </c>
      <c r="AZ16" s="16">
        <v>178270.31931000017</v>
      </c>
      <c r="BA16" s="16">
        <v>0</v>
      </c>
      <c r="BB16" s="16">
        <v>0</v>
      </c>
      <c r="BC16" s="20"/>
      <c r="BD16" s="20"/>
      <c r="BE16" s="16">
        <v>0</v>
      </c>
      <c r="BF16" s="16">
        <v>0</v>
      </c>
      <c r="BG16" s="16">
        <v>91079546.169139996</v>
      </c>
      <c r="BH16" s="16">
        <v>13554166.902860001</v>
      </c>
      <c r="BI16" s="16">
        <v>279560.67407499999</v>
      </c>
      <c r="BJ16" s="16">
        <v>2.4870299999893177</v>
      </c>
      <c r="BK16" s="16">
        <v>1809253.533355</v>
      </c>
      <c r="BL16" s="16">
        <v>149896.48993500005</v>
      </c>
      <c r="BM16" s="16">
        <v>103345.34351999999</v>
      </c>
      <c r="BN16" s="16">
        <v>73599.950689999998</v>
      </c>
      <c r="BO16" s="17">
        <v>248353.64809999999</v>
      </c>
      <c r="BP16" s="16">
        <v>0</v>
      </c>
      <c r="BQ16" s="16">
        <v>40695369.007239997</v>
      </c>
      <c r="BR16" s="16">
        <v>40695216.45104</v>
      </c>
      <c r="BS16" s="16">
        <v>1426765.4232400001</v>
      </c>
      <c r="BT16" s="16">
        <v>81296.027740000049</v>
      </c>
      <c r="BU16" s="16">
        <v>0</v>
      </c>
      <c r="BV16" s="16">
        <v>0</v>
      </c>
      <c r="BW16" s="16">
        <v>1241930.9370500001</v>
      </c>
      <c r="BX16" s="16">
        <v>1239324.25217</v>
      </c>
      <c r="BY16" s="16">
        <v>1706306.8094899999</v>
      </c>
      <c r="BZ16" s="16">
        <v>140309.17379999996</v>
      </c>
      <c r="CA16" s="16">
        <v>47510885.37607</v>
      </c>
      <c r="CB16" s="16">
        <v>42379644.83241</v>
      </c>
      <c r="CC16" s="16">
        <v>43568660.793070003</v>
      </c>
      <c r="CD16" s="16">
        <v>3388541.72572</v>
      </c>
      <c r="CE16" s="18">
        <f t="shared" si="0"/>
        <v>335.28449999999998</v>
      </c>
      <c r="CF16" s="18">
        <f t="shared" si="0"/>
        <v>584.12419999999997</v>
      </c>
    </row>
    <row r="17" spans="1:84" s="13" customFormat="1" ht="15" customHeight="1" x14ac:dyDescent="0.25">
      <c r="A17" s="14">
        <f t="shared" si="1"/>
        <v>8</v>
      </c>
      <c r="B17" s="15">
        <v>45910</v>
      </c>
      <c r="C17" s="16">
        <v>17433908.419059996</v>
      </c>
      <c r="D17" s="16">
        <v>7398645.9077199958</v>
      </c>
      <c r="E17" s="16">
        <v>25984701.3013</v>
      </c>
      <c r="F17" s="16"/>
      <c r="G17" s="16">
        <v>133922961.94968</v>
      </c>
      <c r="H17" s="16">
        <v>4031456.9300999939</v>
      </c>
      <c r="I17" s="16">
        <v>0</v>
      </c>
      <c r="J17" s="16">
        <v>0</v>
      </c>
      <c r="K17" s="16">
        <v>25988000</v>
      </c>
      <c r="L17" s="16">
        <v>0</v>
      </c>
      <c r="M17" s="16">
        <v>0</v>
      </c>
      <c r="N17" s="16">
        <v>0</v>
      </c>
      <c r="O17" s="16">
        <v>0</v>
      </c>
      <c r="P17" s="16">
        <v>0</v>
      </c>
      <c r="Q17" s="16">
        <v>0</v>
      </c>
      <c r="R17" s="16">
        <v>0</v>
      </c>
      <c r="S17" s="16">
        <v>7620068.5585599998</v>
      </c>
      <c r="T17" s="16">
        <v>7620068.5585599998</v>
      </c>
      <c r="U17" s="16">
        <v>65654879.791900001</v>
      </c>
      <c r="V17" s="20"/>
      <c r="W17" s="16">
        <v>145294760.43669</v>
      </c>
      <c r="X17" s="16">
        <v>19050171.396370001</v>
      </c>
      <c r="Y17" s="16">
        <v>29946933.323307004</v>
      </c>
      <c r="Z17" s="16">
        <v>4886508.7180330008</v>
      </c>
      <c r="AA17" s="16">
        <v>46836776.27617801</v>
      </c>
      <c r="AB17" s="16">
        <v>5375613.1081680106</v>
      </c>
      <c r="AC17" s="16">
        <v>302531.02411999996</v>
      </c>
      <c r="AD17" s="16">
        <v>301519.43854999996</v>
      </c>
      <c r="AE17" s="16">
        <v>1665228.0995680001</v>
      </c>
      <c r="AF17" s="16">
        <v>406095.40876800008</v>
      </c>
      <c r="AG17" s="16">
        <v>6099250.4085099995</v>
      </c>
      <c r="AH17" s="16">
        <v>673744.70231999981</v>
      </c>
      <c r="AI17" s="16">
        <v>0</v>
      </c>
      <c r="AJ17" s="16">
        <v>0</v>
      </c>
      <c r="AK17" s="16">
        <v>0</v>
      </c>
      <c r="AL17" s="16">
        <v>0</v>
      </c>
      <c r="AM17" s="16">
        <v>5.7782399999999994</v>
      </c>
      <c r="AN17" s="16">
        <v>0</v>
      </c>
      <c r="AO17" s="16">
        <v>0</v>
      </c>
      <c r="AP17" s="16">
        <v>0</v>
      </c>
      <c r="AQ17" s="16">
        <v>119949.4008165</v>
      </c>
      <c r="AR17" s="16">
        <v>0</v>
      </c>
      <c r="AS17" s="16">
        <v>73447.433531999995</v>
      </c>
      <c r="AT17" s="16">
        <v>50890.133120999992</v>
      </c>
      <c r="AU17" s="16">
        <v>1960752.94044</v>
      </c>
      <c r="AV17" s="16">
        <v>101207.36525000003</v>
      </c>
      <c r="AW17" s="16">
        <v>1295344.5606999998</v>
      </c>
      <c r="AX17" s="16">
        <v>1253119.2116799999</v>
      </c>
      <c r="AY17" s="16">
        <v>3059566.4842599998</v>
      </c>
      <c r="AZ17" s="16">
        <v>110889.21172000002</v>
      </c>
      <c r="BA17" s="16">
        <v>0</v>
      </c>
      <c r="BB17" s="16">
        <v>0</v>
      </c>
      <c r="BC17" s="20"/>
      <c r="BD17" s="20"/>
      <c r="BE17" s="16">
        <v>0</v>
      </c>
      <c r="BF17" s="16">
        <v>0</v>
      </c>
      <c r="BG17" s="16">
        <v>91359785.729670003</v>
      </c>
      <c r="BH17" s="16">
        <v>13159587.29762</v>
      </c>
      <c r="BI17" s="16">
        <v>276389.13535999996</v>
      </c>
      <c r="BJ17" s="16">
        <v>2.4978099999716505</v>
      </c>
      <c r="BK17" s="16">
        <v>1791158.0570299998</v>
      </c>
      <c r="BL17" s="16">
        <v>149378.13788999975</v>
      </c>
      <c r="BM17" s="16">
        <v>97397.072944999993</v>
      </c>
      <c r="BN17" s="16">
        <v>73653.159904999993</v>
      </c>
      <c r="BO17" s="17">
        <v>248533.19581</v>
      </c>
      <c r="BP17" s="16">
        <v>0</v>
      </c>
      <c r="BQ17" s="16">
        <v>39861652.519779995</v>
      </c>
      <c r="BR17" s="16">
        <v>39861500.555659994</v>
      </c>
      <c r="BS17" s="16">
        <v>2299501.7461799998</v>
      </c>
      <c r="BT17" s="16">
        <v>81354.800849999767</v>
      </c>
      <c r="BU17" s="16">
        <v>0</v>
      </c>
      <c r="BV17" s="16">
        <v>0</v>
      </c>
      <c r="BW17" s="16">
        <v>1406708.3674699999</v>
      </c>
      <c r="BX17" s="16">
        <v>1405264.3675899999</v>
      </c>
      <c r="BY17" s="16">
        <v>2824224.4879200002</v>
      </c>
      <c r="BZ17" s="16">
        <v>1279768.7490900003</v>
      </c>
      <c r="CA17" s="16">
        <v>48805564.582500003</v>
      </c>
      <c r="CB17" s="16">
        <v>42850922.268799998</v>
      </c>
      <c r="CC17" s="16">
        <v>42554221.14717</v>
      </c>
      <c r="CD17" s="16">
        <v>3289896.8244099999</v>
      </c>
      <c r="CE17" s="18">
        <f t="shared" si="0"/>
        <v>341.43439999999998</v>
      </c>
      <c r="CF17" s="18">
        <f t="shared" si="0"/>
        <v>579.05070000000001</v>
      </c>
    </row>
    <row r="18" spans="1:84" s="13" customFormat="1" ht="15" customHeight="1" x14ac:dyDescent="0.25">
      <c r="A18" s="14">
        <f t="shared" si="1"/>
        <v>9</v>
      </c>
      <c r="B18" s="15">
        <v>45911</v>
      </c>
      <c r="C18" s="16">
        <v>15899300.812319998</v>
      </c>
      <c r="D18" s="16">
        <v>6041746.3705799989</v>
      </c>
      <c r="E18" s="16">
        <v>28762763.967270002</v>
      </c>
      <c r="F18" s="16"/>
      <c r="G18" s="16">
        <v>134557926.23534</v>
      </c>
      <c r="H18" s="16">
        <v>5955164.1206999868</v>
      </c>
      <c r="I18" s="16">
        <v>0</v>
      </c>
      <c r="J18" s="16">
        <v>0</v>
      </c>
      <c r="K18" s="16">
        <v>23488000</v>
      </c>
      <c r="L18" s="16">
        <v>0</v>
      </c>
      <c r="M18" s="16">
        <v>0</v>
      </c>
      <c r="N18" s="16">
        <v>0</v>
      </c>
      <c r="O18" s="16">
        <v>0</v>
      </c>
      <c r="P18" s="16">
        <v>0</v>
      </c>
      <c r="Q18" s="16">
        <v>0</v>
      </c>
      <c r="R18" s="16">
        <v>0</v>
      </c>
      <c r="S18" s="16">
        <v>7997940.3275199998</v>
      </c>
      <c r="T18" s="16">
        <v>7997940.3275199998</v>
      </c>
      <c r="U18" s="16">
        <v>70051187.128570005</v>
      </c>
      <c r="V18" s="20"/>
      <c r="W18" s="16">
        <v>140654744.21388</v>
      </c>
      <c r="X18" s="16">
        <v>19994850.818799999</v>
      </c>
      <c r="Y18" s="16">
        <v>29944160.172285002</v>
      </c>
      <c r="Z18" s="16">
        <v>4845567.2247560015</v>
      </c>
      <c r="AA18" s="16">
        <v>46662269.562180005</v>
      </c>
      <c r="AB18" s="16">
        <v>5355729.2329920027</v>
      </c>
      <c r="AC18" s="16">
        <v>367640.98208000005</v>
      </c>
      <c r="AD18" s="16">
        <v>366630.13673000003</v>
      </c>
      <c r="AE18" s="16">
        <v>1550001.7795460001</v>
      </c>
      <c r="AF18" s="16">
        <v>406161.73633600003</v>
      </c>
      <c r="AG18" s="16">
        <v>6268243.7447000006</v>
      </c>
      <c r="AH18" s="16">
        <v>743711.95752000099</v>
      </c>
      <c r="AI18" s="16">
        <v>0</v>
      </c>
      <c r="AJ18" s="16">
        <v>0</v>
      </c>
      <c r="AK18" s="16">
        <v>0</v>
      </c>
      <c r="AL18" s="16">
        <v>0</v>
      </c>
      <c r="AM18" s="16">
        <v>5.7782399999999994</v>
      </c>
      <c r="AN18" s="16">
        <v>0</v>
      </c>
      <c r="AO18" s="16">
        <v>0</v>
      </c>
      <c r="AP18" s="16">
        <v>0</v>
      </c>
      <c r="AQ18" s="16">
        <v>115816.3838255</v>
      </c>
      <c r="AR18" s="16">
        <v>0</v>
      </c>
      <c r="AS18" s="16">
        <v>73313.716547999997</v>
      </c>
      <c r="AT18" s="16">
        <v>50756.416136999993</v>
      </c>
      <c r="AU18" s="16">
        <v>2174340.45316</v>
      </c>
      <c r="AV18" s="16">
        <v>259414.56481000013</v>
      </c>
      <c r="AW18" s="16">
        <v>1726978.48603</v>
      </c>
      <c r="AX18" s="16">
        <v>1229880.1860100001</v>
      </c>
      <c r="AY18" s="16">
        <v>3133522.90919</v>
      </c>
      <c r="AZ18" s="16">
        <v>258410.05740999989</v>
      </c>
      <c r="BA18" s="16">
        <v>0</v>
      </c>
      <c r="BB18" s="16">
        <v>0</v>
      </c>
      <c r="BC18" s="20"/>
      <c r="BD18" s="20"/>
      <c r="BE18" s="16">
        <v>0</v>
      </c>
      <c r="BF18" s="16">
        <v>0</v>
      </c>
      <c r="BG18" s="16">
        <v>92016293.967779994</v>
      </c>
      <c r="BH18" s="16">
        <v>13516261.512730001</v>
      </c>
      <c r="BI18" s="16">
        <v>264237.20286999998</v>
      </c>
      <c r="BJ18" s="16">
        <v>2.49299999998766</v>
      </c>
      <c r="BK18" s="16">
        <v>1665141.1539150001</v>
      </c>
      <c r="BL18" s="16">
        <v>142101.07370500008</v>
      </c>
      <c r="BM18" s="16">
        <v>97172.09438000001</v>
      </c>
      <c r="BN18" s="16">
        <v>73428.18134000001</v>
      </c>
      <c r="BO18" s="17">
        <v>247774.03435</v>
      </c>
      <c r="BP18" s="16">
        <v>0</v>
      </c>
      <c r="BQ18" s="16">
        <v>39158867.235400006</v>
      </c>
      <c r="BR18" s="16">
        <v>39158715.575030006</v>
      </c>
      <c r="BS18" s="16">
        <v>2334956.90833</v>
      </c>
      <c r="BT18" s="16">
        <v>116806.53446999984</v>
      </c>
      <c r="BU18" s="16">
        <v>0</v>
      </c>
      <c r="BV18" s="16">
        <v>0</v>
      </c>
      <c r="BW18" s="16">
        <v>1944234.5699799999</v>
      </c>
      <c r="BX18" s="16">
        <v>1941517.81684</v>
      </c>
      <c r="BY18" s="16">
        <v>4062595.1354999999</v>
      </c>
      <c r="BZ18" s="16">
        <v>2508234.2378699998</v>
      </c>
      <c r="CA18" s="16">
        <v>49774978.334729999</v>
      </c>
      <c r="CB18" s="16">
        <v>43940805.912260003</v>
      </c>
      <c r="CC18" s="16">
        <v>42241315.633050002</v>
      </c>
      <c r="CD18" s="16">
        <v>3379065.37818</v>
      </c>
      <c r="CE18" s="18">
        <f t="shared" si="0"/>
        <v>332.97910000000002</v>
      </c>
      <c r="CF18" s="18">
        <f t="shared" si="0"/>
        <v>591.72730000000001</v>
      </c>
    </row>
    <row r="19" spans="1:84" s="13" customFormat="1" ht="15" customHeight="1" x14ac:dyDescent="0.25">
      <c r="A19" s="14">
        <f t="shared" si="1"/>
        <v>10</v>
      </c>
      <c r="B19" s="15">
        <v>45912</v>
      </c>
      <c r="C19" s="16">
        <v>17071452.310349997</v>
      </c>
      <c r="D19" s="16">
        <v>6983327.5391099975</v>
      </c>
      <c r="E19" s="16">
        <v>27693255.421969999</v>
      </c>
      <c r="F19" s="16"/>
      <c r="G19" s="16">
        <v>134606407.20368999</v>
      </c>
      <c r="H19" s="16">
        <v>5968211.5917999893</v>
      </c>
      <c r="I19" s="16">
        <v>0</v>
      </c>
      <c r="J19" s="16">
        <v>0</v>
      </c>
      <c r="K19" s="16">
        <v>26488000</v>
      </c>
      <c r="L19" s="16">
        <v>0</v>
      </c>
      <c r="M19" s="16">
        <v>0</v>
      </c>
      <c r="N19" s="16">
        <v>0</v>
      </c>
      <c r="O19" s="16">
        <v>0</v>
      </c>
      <c r="P19" s="16">
        <v>0</v>
      </c>
      <c r="Q19" s="16">
        <v>0</v>
      </c>
      <c r="R19" s="16">
        <v>0</v>
      </c>
      <c r="S19" s="16">
        <v>8634359.4206000008</v>
      </c>
      <c r="T19" s="16">
        <v>8634359.4206000008</v>
      </c>
      <c r="U19" s="16">
        <v>70051187.128570005</v>
      </c>
      <c r="V19" s="20"/>
      <c r="W19" s="16">
        <v>144442287.22804999</v>
      </c>
      <c r="X19" s="16">
        <v>21585898.551520001</v>
      </c>
      <c r="Y19" s="16">
        <v>29839438.264775001</v>
      </c>
      <c r="Z19" s="16">
        <v>4832135.8285250003</v>
      </c>
      <c r="AA19" s="16">
        <v>47660753.523942001</v>
      </c>
      <c r="AB19" s="16">
        <v>5378911.2612759983</v>
      </c>
      <c r="AC19" s="16">
        <v>378916.60599999997</v>
      </c>
      <c r="AD19" s="16">
        <v>377907.94686999999</v>
      </c>
      <c r="AE19" s="16">
        <v>1513571.4281380002</v>
      </c>
      <c r="AF19" s="16">
        <v>405932.56924800016</v>
      </c>
      <c r="AG19" s="16">
        <v>6232271.1646400001</v>
      </c>
      <c r="AH19" s="16">
        <v>739495.68900999986</v>
      </c>
      <c r="AI19" s="16">
        <v>0</v>
      </c>
      <c r="AJ19" s="16">
        <v>0</v>
      </c>
      <c r="AK19" s="16">
        <v>0</v>
      </c>
      <c r="AL19" s="16">
        <v>0</v>
      </c>
      <c r="AM19" s="16">
        <v>5.7782399999999994</v>
      </c>
      <c r="AN19" s="16">
        <v>0</v>
      </c>
      <c r="AO19" s="16">
        <v>0</v>
      </c>
      <c r="AP19" s="16">
        <v>0</v>
      </c>
      <c r="AQ19" s="16">
        <v>115852.08743550001</v>
      </c>
      <c r="AR19" s="16">
        <v>0</v>
      </c>
      <c r="AS19" s="16">
        <v>70883.076084</v>
      </c>
      <c r="AT19" s="16">
        <v>49108.406187000001</v>
      </c>
      <c r="AU19" s="16">
        <v>2155404.4041200001</v>
      </c>
      <c r="AV19" s="16">
        <v>130087.44271000009</v>
      </c>
      <c r="AW19" s="16">
        <v>482573.53550999996</v>
      </c>
      <c r="AX19" s="16">
        <v>482177.42727999995</v>
      </c>
      <c r="AY19" s="16">
        <v>3259886.3203000003</v>
      </c>
      <c r="AZ19" s="16">
        <v>226684.78621000005</v>
      </c>
      <c r="BA19" s="16">
        <v>0</v>
      </c>
      <c r="BB19" s="16">
        <v>0</v>
      </c>
      <c r="BC19" s="20"/>
      <c r="BD19" s="20"/>
      <c r="BE19" s="16">
        <v>0</v>
      </c>
      <c r="BF19" s="16">
        <v>0</v>
      </c>
      <c r="BG19" s="16">
        <v>91709556.189180002</v>
      </c>
      <c r="BH19" s="16">
        <v>12622441.3573</v>
      </c>
      <c r="BI19" s="16">
        <v>269694.71965499996</v>
      </c>
      <c r="BJ19" s="16">
        <v>2.4907999999704771</v>
      </c>
      <c r="BK19" s="16">
        <v>1632190.039685</v>
      </c>
      <c r="BL19" s="16">
        <v>137544.51473499995</v>
      </c>
      <c r="BM19" s="16">
        <v>23743.913039999999</v>
      </c>
      <c r="BN19" s="16">
        <v>0</v>
      </c>
      <c r="BO19" s="17">
        <v>248316.89504</v>
      </c>
      <c r="BP19" s="16">
        <v>0</v>
      </c>
      <c r="BQ19" s="16">
        <v>39144524.910560004</v>
      </c>
      <c r="BR19" s="16">
        <v>39144373.553060003</v>
      </c>
      <c r="BS19" s="16">
        <v>2465557.0859900001</v>
      </c>
      <c r="BT19" s="16">
        <v>117062.45182000007</v>
      </c>
      <c r="BU19" s="16">
        <v>0</v>
      </c>
      <c r="BV19" s="16">
        <v>0</v>
      </c>
      <c r="BW19" s="16">
        <v>482157.55254</v>
      </c>
      <c r="BX19" s="16">
        <v>481998.15980999998</v>
      </c>
      <c r="BY19" s="16">
        <v>3014548.4883900001</v>
      </c>
      <c r="BZ19" s="16">
        <v>1351006.3245600003</v>
      </c>
      <c r="CA19" s="16">
        <v>47280733.604900002</v>
      </c>
      <c r="CB19" s="16">
        <v>41231987.494790003</v>
      </c>
      <c r="CC19" s="16">
        <v>44428822.584279999</v>
      </c>
      <c r="CD19" s="16">
        <v>3155610.3393299999</v>
      </c>
      <c r="CE19" s="18">
        <f t="shared" si="0"/>
        <v>325.10939999999999</v>
      </c>
      <c r="CF19" s="18">
        <f t="shared" si="0"/>
        <v>684.04830000000004</v>
      </c>
    </row>
    <row r="20" spans="1:84" s="13" customFormat="1" ht="15" customHeight="1" x14ac:dyDescent="0.25">
      <c r="A20" s="14">
        <f t="shared" si="1"/>
        <v>11</v>
      </c>
      <c r="B20" s="15">
        <v>45913</v>
      </c>
      <c r="C20" s="16">
        <v>16208692.28449</v>
      </c>
      <c r="D20" s="16">
        <v>6663904.563550001</v>
      </c>
      <c r="E20" s="16">
        <v>29524045.484420002</v>
      </c>
      <c r="F20" s="16"/>
      <c r="G20" s="16">
        <v>134672871.28188002</v>
      </c>
      <c r="H20" s="16">
        <v>5982533.3997000158</v>
      </c>
      <c r="I20" s="16">
        <v>0</v>
      </c>
      <c r="J20" s="16">
        <v>0</v>
      </c>
      <c r="K20" s="16">
        <v>23990000</v>
      </c>
      <c r="L20" s="16">
        <v>0</v>
      </c>
      <c r="M20" s="16">
        <v>0</v>
      </c>
      <c r="N20" s="16">
        <v>0</v>
      </c>
      <c r="O20" s="16">
        <v>0</v>
      </c>
      <c r="P20" s="16">
        <v>0</v>
      </c>
      <c r="Q20" s="16">
        <v>0</v>
      </c>
      <c r="R20" s="16">
        <v>0</v>
      </c>
      <c r="S20" s="16">
        <v>8430958.6422000024</v>
      </c>
      <c r="T20" s="16">
        <v>8430958.6422000024</v>
      </c>
      <c r="U20" s="16">
        <v>70051187.128570005</v>
      </c>
      <c r="V20" s="20"/>
      <c r="W20" s="16">
        <v>142775380.56439</v>
      </c>
      <c r="X20" s="16">
        <v>21077396.605420001</v>
      </c>
      <c r="Y20" s="16">
        <v>30059893.783106003</v>
      </c>
      <c r="Z20" s="16">
        <v>4824858.7652200004</v>
      </c>
      <c r="AA20" s="16">
        <v>46339435.954129994</v>
      </c>
      <c r="AB20" s="16">
        <v>5454930.6363739949</v>
      </c>
      <c r="AC20" s="16">
        <v>364250.56576999999</v>
      </c>
      <c r="AD20" s="16">
        <v>363244.51208000001</v>
      </c>
      <c r="AE20" s="16">
        <v>1971845.9277299999</v>
      </c>
      <c r="AF20" s="16">
        <v>404806.08373999991</v>
      </c>
      <c r="AG20" s="16">
        <v>6109111.1540899994</v>
      </c>
      <c r="AH20" s="16">
        <v>744773.92754999967</v>
      </c>
      <c r="AI20" s="16">
        <v>0</v>
      </c>
      <c r="AJ20" s="16">
        <v>0</v>
      </c>
      <c r="AK20" s="16">
        <v>0</v>
      </c>
      <c r="AL20" s="16">
        <v>0</v>
      </c>
      <c r="AM20" s="16">
        <v>5.7782399999999994</v>
      </c>
      <c r="AN20" s="16">
        <v>0</v>
      </c>
      <c r="AO20" s="16">
        <v>0</v>
      </c>
      <c r="AP20" s="16">
        <v>0</v>
      </c>
      <c r="AQ20" s="16">
        <v>117157.39603999999</v>
      </c>
      <c r="AR20" s="16">
        <v>0</v>
      </c>
      <c r="AS20" s="16">
        <v>70969.727205000003</v>
      </c>
      <c r="AT20" s="16">
        <v>49195.057308000003</v>
      </c>
      <c r="AU20" s="16">
        <v>2399047.1155700004</v>
      </c>
      <c r="AV20" s="16">
        <v>158850.22283000033</v>
      </c>
      <c r="AW20" s="16">
        <v>62956.989050000004</v>
      </c>
      <c r="AX20" s="16">
        <v>62828.360190000007</v>
      </c>
      <c r="AY20" s="16">
        <v>3320607.0204500002</v>
      </c>
      <c r="AZ20" s="16">
        <v>119838.13849000027</v>
      </c>
      <c r="BA20" s="16">
        <v>0</v>
      </c>
      <c r="BB20" s="16">
        <v>0</v>
      </c>
      <c r="BC20" s="20"/>
      <c r="BD20" s="20"/>
      <c r="BE20" s="16">
        <v>0</v>
      </c>
      <c r="BF20" s="16">
        <v>0</v>
      </c>
      <c r="BG20" s="16">
        <v>90815281.411379993</v>
      </c>
      <c r="BH20" s="16">
        <v>12183325.703779999</v>
      </c>
      <c r="BI20" s="16">
        <v>268062.54061500001</v>
      </c>
      <c r="BJ20" s="16">
        <v>0.12972000001173001</v>
      </c>
      <c r="BK20" s="16">
        <v>1566143.2419650001</v>
      </c>
      <c r="BL20" s="16">
        <v>161007.9445950001</v>
      </c>
      <c r="BM20" s="16">
        <v>20390.349804999998</v>
      </c>
      <c r="BN20" s="16">
        <v>0</v>
      </c>
      <c r="BO20" s="17">
        <v>248912.77653999999</v>
      </c>
      <c r="BP20" s="16">
        <v>0</v>
      </c>
      <c r="BQ20" s="16">
        <v>39770354.809629999</v>
      </c>
      <c r="BR20" s="16">
        <v>39370203.452129997</v>
      </c>
      <c r="BS20" s="16">
        <v>2257811.7846299997</v>
      </c>
      <c r="BT20" s="16">
        <v>117343.36444999976</v>
      </c>
      <c r="BU20" s="16">
        <v>0</v>
      </c>
      <c r="BV20" s="16">
        <v>0</v>
      </c>
      <c r="BW20" s="16">
        <v>63398.173300000009</v>
      </c>
      <c r="BX20" s="16">
        <v>62808.117970000007</v>
      </c>
      <c r="BY20" s="16">
        <v>2996667.73159</v>
      </c>
      <c r="BZ20" s="16">
        <v>1369235.6381300001</v>
      </c>
      <c r="CA20" s="16">
        <v>47191741.408079997</v>
      </c>
      <c r="CB20" s="16">
        <v>41080598.647</v>
      </c>
      <c r="CC20" s="16">
        <v>43623540.003300004</v>
      </c>
      <c r="CD20" s="16">
        <v>3045831.4259500001</v>
      </c>
      <c r="CE20" s="18">
        <f t="shared" si="0"/>
        <v>327.28980000000001</v>
      </c>
      <c r="CF20" s="18">
        <f t="shared" si="0"/>
        <v>692.00800000000004</v>
      </c>
    </row>
    <row r="21" spans="1:84" s="13" customFormat="1" ht="15" customHeight="1" x14ac:dyDescent="0.25">
      <c r="A21" s="14">
        <f t="shared" si="1"/>
        <v>12</v>
      </c>
      <c r="B21" s="15">
        <v>45916</v>
      </c>
      <c r="C21" s="16">
        <v>16916321.286850002</v>
      </c>
      <c r="D21" s="16">
        <v>6017915.4583100025</v>
      </c>
      <c r="E21" s="16">
        <v>23952535.061579999</v>
      </c>
      <c r="F21" s="16"/>
      <c r="G21" s="16">
        <v>134810514.33989</v>
      </c>
      <c r="H21" s="16">
        <v>5978348.361800015</v>
      </c>
      <c r="I21" s="16">
        <v>0</v>
      </c>
      <c r="J21" s="16">
        <v>0</v>
      </c>
      <c r="K21" s="16">
        <v>25490000</v>
      </c>
      <c r="L21" s="16">
        <v>0</v>
      </c>
      <c r="M21" s="16">
        <v>0</v>
      </c>
      <c r="N21" s="16">
        <v>0</v>
      </c>
      <c r="O21" s="16">
        <v>0</v>
      </c>
      <c r="P21" s="16">
        <v>0</v>
      </c>
      <c r="Q21" s="16">
        <v>0</v>
      </c>
      <c r="R21" s="16">
        <v>0</v>
      </c>
      <c r="S21" s="16">
        <v>7997509.2134200009</v>
      </c>
      <c r="T21" s="16">
        <v>7997509.2134200009</v>
      </c>
      <c r="U21" s="16">
        <v>70051187.128570005</v>
      </c>
      <c r="V21" s="20"/>
      <c r="W21" s="16">
        <v>139115692.77316001</v>
      </c>
      <c r="X21" s="16">
        <v>19993773.033519998</v>
      </c>
      <c r="Y21" s="16">
        <v>29737561.42196</v>
      </c>
      <c r="Z21" s="16">
        <v>4911491.6370950006</v>
      </c>
      <c r="AA21" s="16">
        <v>46553733.141766004</v>
      </c>
      <c r="AB21" s="16">
        <v>5553878.5907800021</v>
      </c>
      <c r="AC21" s="16">
        <v>260975.98759999999</v>
      </c>
      <c r="AD21" s="16">
        <v>259971.04856999998</v>
      </c>
      <c r="AE21" s="16">
        <v>1637092.8400020001</v>
      </c>
      <c r="AF21" s="16">
        <v>405152.64009200013</v>
      </c>
      <c r="AG21" s="16">
        <v>6258269.5439299997</v>
      </c>
      <c r="AH21" s="16">
        <v>739810.52026999998</v>
      </c>
      <c r="AI21" s="16">
        <v>0</v>
      </c>
      <c r="AJ21" s="16">
        <v>0</v>
      </c>
      <c r="AK21" s="16">
        <v>0</v>
      </c>
      <c r="AL21" s="16">
        <v>0</v>
      </c>
      <c r="AM21" s="16">
        <v>5.7782399999999994</v>
      </c>
      <c r="AN21" s="16">
        <v>0</v>
      </c>
      <c r="AO21" s="16">
        <v>0</v>
      </c>
      <c r="AP21" s="16">
        <v>0</v>
      </c>
      <c r="AQ21" s="16">
        <v>113539.97687650002</v>
      </c>
      <c r="AR21" s="16">
        <v>0</v>
      </c>
      <c r="AS21" s="16">
        <v>54524.029736999997</v>
      </c>
      <c r="AT21" s="16">
        <v>32749.359839999997</v>
      </c>
      <c r="AU21" s="16">
        <v>2029140.6096799998</v>
      </c>
      <c r="AV21" s="16">
        <v>291987.40905999974</v>
      </c>
      <c r="AW21" s="16">
        <v>1020176.77558</v>
      </c>
      <c r="AX21" s="16">
        <v>1018243.95708</v>
      </c>
      <c r="AY21" s="16">
        <v>3220880.5402899999</v>
      </c>
      <c r="AZ21" s="16">
        <v>123720.69166000001</v>
      </c>
      <c r="BA21" s="16">
        <v>0</v>
      </c>
      <c r="BB21" s="16">
        <v>0</v>
      </c>
      <c r="BC21" s="20"/>
      <c r="BD21" s="20"/>
      <c r="BE21" s="16">
        <v>0</v>
      </c>
      <c r="BF21" s="16">
        <v>0</v>
      </c>
      <c r="BG21" s="16">
        <v>90885900.645659998</v>
      </c>
      <c r="BH21" s="16">
        <v>13337005.854459999</v>
      </c>
      <c r="BI21" s="16">
        <v>257621.58280999999</v>
      </c>
      <c r="BJ21" s="16">
        <v>0.12962999999581371</v>
      </c>
      <c r="BK21" s="16">
        <v>1527997.8644850003</v>
      </c>
      <c r="BL21" s="16">
        <v>216861.31577000019</v>
      </c>
      <c r="BM21" s="16">
        <v>20390.349804999998</v>
      </c>
      <c r="BN21" s="16">
        <v>0</v>
      </c>
      <c r="BO21" s="17">
        <v>248738.65140999999</v>
      </c>
      <c r="BP21" s="16">
        <v>0</v>
      </c>
      <c r="BQ21" s="16">
        <v>38533852.608569995</v>
      </c>
      <c r="BR21" s="16">
        <v>38533701.585259996</v>
      </c>
      <c r="BS21" s="16">
        <v>2257766.24737</v>
      </c>
      <c r="BT21" s="16">
        <v>117261.27773999982</v>
      </c>
      <c r="BU21" s="16">
        <v>0</v>
      </c>
      <c r="BV21" s="16">
        <v>0</v>
      </c>
      <c r="BW21" s="16">
        <v>1145554.2462200001</v>
      </c>
      <c r="BX21" s="16">
        <v>1144349.2183900001</v>
      </c>
      <c r="BY21" s="16">
        <v>4847427.3657200001</v>
      </c>
      <c r="BZ21" s="16">
        <v>3360200.8333699997</v>
      </c>
      <c r="CA21" s="16">
        <v>48839348.916390002</v>
      </c>
      <c r="CB21" s="16">
        <v>43372374.360169999</v>
      </c>
      <c r="CC21" s="16">
        <v>42046551.729269996</v>
      </c>
      <c r="CD21" s="16">
        <v>3334251.4636200001</v>
      </c>
      <c r="CE21" s="18">
        <f t="shared" si="0"/>
        <v>330.86110000000002</v>
      </c>
      <c r="CF21" s="18">
        <f t="shared" si="0"/>
        <v>599.64800000000002</v>
      </c>
    </row>
    <row r="22" spans="1:84" s="13" customFormat="1" ht="15" customHeight="1" x14ac:dyDescent="0.25">
      <c r="A22" s="14">
        <f t="shared" si="1"/>
        <v>13</v>
      </c>
      <c r="B22" s="15">
        <v>45917</v>
      </c>
      <c r="C22" s="16">
        <v>15883963.936830001</v>
      </c>
      <c r="D22" s="16">
        <v>5887125.2504900005</v>
      </c>
      <c r="E22" s="16">
        <v>28057313.523120001</v>
      </c>
      <c r="F22" s="16"/>
      <c r="G22" s="16">
        <v>135123858.26635</v>
      </c>
      <c r="H22" s="16">
        <v>5970803.7087000012</v>
      </c>
      <c r="I22" s="16">
        <v>0</v>
      </c>
      <c r="J22" s="16">
        <v>0</v>
      </c>
      <c r="K22" s="16">
        <v>22490000</v>
      </c>
      <c r="L22" s="16">
        <v>0</v>
      </c>
      <c r="M22" s="16">
        <v>0</v>
      </c>
      <c r="N22" s="16">
        <v>0</v>
      </c>
      <c r="O22" s="16">
        <v>0</v>
      </c>
      <c r="P22" s="16">
        <v>0</v>
      </c>
      <c r="Q22" s="16">
        <v>0</v>
      </c>
      <c r="R22" s="16">
        <v>0</v>
      </c>
      <c r="S22" s="16">
        <v>7905285.9727800004</v>
      </c>
      <c r="T22" s="16">
        <v>7905285.9727800004</v>
      </c>
      <c r="U22" s="16">
        <v>70051187.128570005</v>
      </c>
      <c r="V22" s="20"/>
      <c r="W22" s="16">
        <v>139409234.57052001</v>
      </c>
      <c r="X22" s="16">
        <v>19763214.931979999</v>
      </c>
      <c r="Y22" s="16">
        <v>29566829.558743</v>
      </c>
      <c r="Z22" s="16">
        <v>4881978.248079001</v>
      </c>
      <c r="AA22" s="16">
        <v>46956576.880426005</v>
      </c>
      <c r="AB22" s="16">
        <v>5596214.4924179977</v>
      </c>
      <c r="AC22" s="16">
        <v>414962.52009999997</v>
      </c>
      <c r="AD22" s="16">
        <v>413960.10564999998</v>
      </c>
      <c r="AE22" s="16">
        <v>1648527.3819600001</v>
      </c>
      <c r="AF22" s="16">
        <v>405880.27548000007</v>
      </c>
      <c r="AG22" s="16">
        <v>6199288.5815199995</v>
      </c>
      <c r="AH22" s="16">
        <v>759482.03264999972</v>
      </c>
      <c r="AI22" s="16">
        <v>0</v>
      </c>
      <c r="AJ22" s="16">
        <v>0</v>
      </c>
      <c r="AK22" s="16">
        <v>0</v>
      </c>
      <c r="AL22" s="16">
        <v>0</v>
      </c>
      <c r="AM22" s="16">
        <v>5.7782399999999994</v>
      </c>
      <c r="AN22" s="16">
        <v>0</v>
      </c>
      <c r="AO22" s="16">
        <v>0</v>
      </c>
      <c r="AP22" s="16">
        <v>0</v>
      </c>
      <c r="AQ22" s="16">
        <v>114782.974042</v>
      </c>
      <c r="AR22" s="16">
        <v>0</v>
      </c>
      <c r="AS22" s="16">
        <v>54488.807243999996</v>
      </c>
      <c r="AT22" s="16">
        <v>32714.137346999996</v>
      </c>
      <c r="AU22" s="16">
        <v>1993829.31522</v>
      </c>
      <c r="AV22" s="16">
        <v>110141.99007000006</v>
      </c>
      <c r="AW22" s="16">
        <v>1698017.9051600001</v>
      </c>
      <c r="AX22" s="16">
        <v>1654254.06015</v>
      </c>
      <c r="AY22" s="16">
        <v>3163451.9373300001</v>
      </c>
      <c r="AZ22" s="16">
        <v>135705.97603000002</v>
      </c>
      <c r="BA22" s="16">
        <v>0</v>
      </c>
      <c r="BB22" s="16">
        <v>0</v>
      </c>
      <c r="BC22" s="20"/>
      <c r="BD22" s="20"/>
      <c r="BE22" s="16">
        <v>0</v>
      </c>
      <c r="BF22" s="16">
        <v>0</v>
      </c>
      <c r="BG22" s="16">
        <v>91810761.639990002</v>
      </c>
      <c r="BH22" s="16">
        <v>13990331.31787</v>
      </c>
      <c r="BI22" s="16">
        <v>259342.157725</v>
      </c>
      <c r="BJ22" s="16">
        <v>0.13027999999030726</v>
      </c>
      <c r="BK22" s="16">
        <v>1614912.3252650001</v>
      </c>
      <c r="BL22" s="16">
        <v>216393.21737500009</v>
      </c>
      <c r="BM22" s="16">
        <v>20390.349804999998</v>
      </c>
      <c r="BN22" s="16">
        <v>0</v>
      </c>
      <c r="BO22" s="17">
        <v>248424.74416999999</v>
      </c>
      <c r="BP22" s="16">
        <v>0</v>
      </c>
      <c r="BQ22" s="16">
        <v>38726420.464910001</v>
      </c>
      <c r="BR22" s="16">
        <v>38726269.745590001</v>
      </c>
      <c r="BS22" s="16">
        <v>3072645.2142699999</v>
      </c>
      <c r="BT22" s="16">
        <v>117113.29444999993</v>
      </c>
      <c r="BU22" s="16">
        <v>0</v>
      </c>
      <c r="BV22" s="16">
        <v>0</v>
      </c>
      <c r="BW22" s="16">
        <v>1825064.5553000001</v>
      </c>
      <c r="BX22" s="16">
        <v>1822529.11644</v>
      </c>
      <c r="BY22" s="16">
        <v>4977383.5206900006</v>
      </c>
      <c r="BZ22" s="16">
        <v>3364542.4759900002</v>
      </c>
      <c r="CA22" s="16">
        <v>50744583.332139999</v>
      </c>
      <c r="CB22" s="16">
        <v>44246847.980130002</v>
      </c>
      <c r="CC22" s="16">
        <v>41066178.307850003</v>
      </c>
      <c r="CD22" s="16">
        <v>3497582.8294700002</v>
      </c>
      <c r="CE22" s="18">
        <f t="shared" si="0"/>
        <v>339.47460000000001</v>
      </c>
      <c r="CF22" s="18">
        <f t="shared" si="0"/>
        <v>565.05349999999999</v>
      </c>
    </row>
    <row r="23" spans="1:84" s="13" customFormat="1" ht="15" customHeight="1" x14ac:dyDescent="0.25">
      <c r="A23" s="14">
        <f t="shared" si="1"/>
        <v>14</v>
      </c>
      <c r="B23" s="15">
        <v>45918</v>
      </c>
      <c r="C23" s="16">
        <v>18789977.001839995</v>
      </c>
      <c r="D23" s="16">
        <v>8878913.8243999965</v>
      </c>
      <c r="E23" s="16">
        <v>29184555.65882</v>
      </c>
      <c r="F23" s="16"/>
      <c r="G23" s="16">
        <v>135348933.63849002</v>
      </c>
      <c r="H23" s="16">
        <v>5962621.8872000128</v>
      </c>
      <c r="I23" s="16">
        <v>0</v>
      </c>
      <c r="J23" s="16">
        <v>0</v>
      </c>
      <c r="K23" s="16">
        <v>24490000</v>
      </c>
      <c r="L23" s="16">
        <v>0</v>
      </c>
      <c r="M23" s="16">
        <v>0</v>
      </c>
      <c r="N23" s="16">
        <v>0</v>
      </c>
      <c r="O23" s="16">
        <v>0</v>
      </c>
      <c r="P23" s="16">
        <v>0</v>
      </c>
      <c r="Q23" s="16">
        <v>0</v>
      </c>
      <c r="R23" s="16">
        <v>0</v>
      </c>
      <c r="S23" s="16">
        <v>9894357.1410700008</v>
      </c>
      <c r="T23" s="16">
        <v>9894357.1410700008</v>
      </c>
      <c r="U23" s="16">
        <v>70051187.128570005</v>
      </c>
      <c r="V23" s="20"/>
      <c r="W23" s="16">
        <v>147656636.31165001</v>
      </c>
      <c r="X23" s="16">
        <v>24735892.852669999</v>
      </c>
      <c r="Y23" s="16">
        <v>29326709.544566996</v>
      </c>
      <c r="Z23" s="16">
        <v>4853668.8860739972</v>
      </c>
      <c r="AA23" s="16">
        <v>46836181.657256</v>
      </c>
      <c r="AB23" s="16">
        <v>5525684.633729999</v>
      </c>
      <c r="AC23" s="16">
        <v>421268.18320999999</v>
      </c>
      <c r="AD23" s="16">
        <v>420268.28045999998</v>
      </c>
      <c r="AE23" s="16">
        <v>3662051.5131580001</v>
      </c>
      <c r="AF23" s="16">
        <v>406266.48386799986</v>
      </c>
      <c r="AG23" s="16">
        <v>6162982.9252999993</v>
      </c>
      <c r="AH23" s="16">
        <v>769432.07683999953</v>
      </c>
      <c r="AI23" s="16">
        <v>0</v>
      </c>
      <c r="AJ23" s="16">
        <v>0</v>
      </c>
      <c r="AK23" s="16">
        <v>0</v>
      </c>
      <c r="AL23" s="16">
        <v>0</v>
      </c>
      <c r="AM23" s="16">
        <v>5.7782399999999994</v>
      </c>
      <c r="AN23" s="16">
        <v>0</v>
      </c>
      <c r="AO23" s="16">
        <v>0</v>
      </c>
      <c r="AP23" s="16">
        <v>0</v>
      </c>
      <c r="AQ23" s="16">
        <v>66578.174921500002</v>
      </c>
      <c r="AR23" s="16">
        <v>0</v>
      </c>
      <c r="AS23" s="16">
        <v>54452.367123000004</v>
      </c>
      <c r="AT23" s="16">
        <v>32677.697226000004</v>
      </c>
      <c r="AU23" s="16">
        <v>1902201.07678</v>
      </c>
      <c r="AV23" s="16">
        <v>86395.29627000005</v>
      </c>
      <c r="AW23" s="16">
        <v>1281993.4785200001</v>
      </c>
      <c r="AX23" s="16">
        <v>1279853.1430600001</v>
      </c>
      <c r="AY23" s="16">
        <v>3199807.1985200001</v>
      </c>
      <c r="AZ23" s="16">
        <v>135756.40067999996</v>
      </c>
      <c r="BA23" s="16">
        <v>0</v>
      </c>
      <c r="BB23" s="16">
        <v>0</v>
      </c>
      <c r="BC23" s="20"/>
      <c r="BD23" s="20"/>
      <c r="BE23" s="16">
        <v>0</v>
      </c>
      <c r="BF23" s="16">
        <v>0</v>
      </c>
      <c r="BG23" s="16">
        <v>92914231.897599995</v>
      </c>
      <c r="BH23" s="16">
        <v>13510002.8982</v>
      </c>
      <c r="BI23" s="16">
        <v>259976.40141500003</v>
      </c>
      <c r="BJ23" s="16">
        <v>0.13012000003800495</v>
      </c>
      <c r="BK23" s="16">
        <v>1601857.8905400001</v>
      </c>
      <c r="BL23" s="16">
        <v>208358.62840999998</v>
      </c>
      <c r="BM23" s="16">
        <v>20390.349804999998</v>
      </c>
      <c r="BN23" s="16">
        <v>0</v>
      </c>
      <c r="BO23" s="17">
        <v>248084.32652999999</v>
      </c>
      <c r="BP23" s="16">
        <v>0</v>
      </c>
      <c r="BQ23" s="16">
        <v>36647927.143110007</v>
      </c>
      <c r="BR23" s="16">
        <v>36647776.438790008</v>
      </c>
      <c r="BS23" s="16">
        <v>2382676.1666000001</v>
      </c>
      <c r="BT23" s="16">
        <v>116952.81352999993</v>
      </c>
      <c r="BU23" s="16">
        <v>0</v>
      </c>
      <c r="BV23" s="16">
        <v>0</v>
      </c>
      <c r="BW23" s="16">
        <v>1108433.5896899998</v>
      </c>
      <c r="BX23" s="16">
        <v>1107337.7005699999</v>
      </c>
      <c r="BY23" s="16">
        <v>1693917.085</v>
      </c>
      <c r="BZ23" s="16">
        <v>162314.21954000002</v>
      </c>
      <c r="CA23" s="16">
        <v>43963262.952689998</v>
      </c>
      <c r="CB23" s="16">
        <v>38242739.93096</v>
      </c>
      <c r="CC23" s="16">
        <v>48950968.944909997</v>
      </c>
      <c r="CD23" s="16">
        <v>3377500.7245499999</v>
      </c>
      <c r="CE23" s="18">
        <f t="shared" si="0"/>
        <v>301.64190000000002</v>
      </c>
      <c r="CF23" s="18">
        <f t="shared" si="0"/>
        <v>732.37270000000001</v>
      </c>
    </row>
    <row r="24" spans="1:84" s="13" customFormat="1" ht="15" customHeight="1" x14ac:dyDescent="0.25">
      <c r="A24" s="14">
        <f t="shared" si="1"/>
        <v>15</v>
      </c>
      <c r="B24" s="15">
        <v>45919</v>
      </c>
      <c r="C24" s="16">
        <v>18946293.585130002</v>
      </c>
      <c r="D24" s="16">
        <v>8472381.5537900031</v>
      </c>
      <c r="E24" s="16">
        <v>27155793.29047</v>
      </c>
      <c r="F24" s="16"/>
      <c r="G24" s="16">
        <v>135397830.97604001</v>
      </c>
      <c r="H24" s="16">
        <v>5965358.8151000142</v>
      </c>
      <c r="I24" s="16">
        <v>0</v>
      </c>
      <c r="J24" s="16">
        <v>0</v>
      </c>
      <c r="K24" s="16">
        <v>27490000</v>
      </c>
      <c r="L24" s="16">
        <v>0</v>
      </c>
      <c r="M24" s="16">
        <v>0</v>
      </c>
      <c r="N24" s="16">
        <v>0</v>
      </c>
      <c r="O24" s="16">
        <v>0</v>
      </c>
      <c r="P24" s="16">
        <v>0</v>
      </c>
      <c r="Q24" s="16">
        <v>0</v>
      </c>
      <c r="R24" s="16">
        <v>0</v>
      </c>
      <c r="S24" s="16">
        <v>9625160.2459400017</v>
      </c>
      <c r="T24" s="16">
        <v>9625160.2459400017</v>
      </c>
      <c r="U24" s="16">
        <v>70051187.128570005</v>
      </c>
      <c r="V24" s="20"/>
      <c r="W24" s="16">
        <v>148563890.96900001</v>
      </c>
      <c r="X24" s="16">
        <v>24062900.61482</v>
      </c>
      <c r="Y24" s="16">
        <v>29289754.874883</v>
      </c>
      <c r="Z24" s="16">
        <v>4835117.410211998</v>
      </c>
      <c r="AA24" s="16">
        <v>48035930.167994007</v>
      </c>
      <c r="AB24" s="16">
        <v>5493663.6792180035</v>
      </c>
      <c r="AC24" s="16">
        <v>330556.84038000001</v>
      </c>
      <c r="AD24" s="16">
        <v>329558.54418999999</v>
      </c>
      <c r="AE24" s="16">
        <v>1596463.5241020001</v>
      </c>
      <c r="AF24" s="16">
        <v>406731.71639199997</v>
      </c>
      <c r="AG24" s="16">
        <v>6092620.1968700001</v>
      </c>
      <c r="AH24" s="16">
        <v>758222.24245999975</v>
      </c>
      <c r="AI24" s="16">
        <v>0</v>
      </c>
      <c r="AJ24" s="16">
        <v>0</v>
      </c>
      <c r="AK24" s="16">
        <v>0</v>
      </c>
      <c r="AL24" s="16">
        <v>0</v>
      </c>
      <c r="AM24" s="16">
        <v>5.7782399999999994</v>
      </c>
      <c r="AN24" s="16">
        <v>0</v>
      </c>
      <c r="AO24" s="16">
        <v>0</v>
      </c>
      <c r="AP24" s="16">
        <v>0</v>
      </c>
      <c r="AQ24" s="16">
        <v>77847.516260999997</v>
      </c>
      <c r="AR24" s="16">
        <v>0</v>
      </c>
      <c r="AS24" s="16">
        <v>54470.876913</v>
      </c>
      <c r="AT24" s="16">
        <v>32696.207016</v>
      </c>
      <c r="AU24" s="16">
        <v>2213910.3442099998</v>
      </c>
      <c r="AV24" s="16">
        <v>249421.17662999989</v>
      </c>
      <c r="AW24" s="16">
        <v>1979131.39325</v>
      </c>
      <c r="AX24" s="16">
        <v>1977098.6069399999</v>
      </c>
      <c r="AY24" s="16">
        <v>3095101.1198699996</v>
      </c>
      <c r="AZ24" s="16">
        <v>118603.96364999982</v>
      </c>
      <c r="BA24" s="16">
        <v>0</v>
      </c>
      <c r="BB24" s="16">
        <v>0</v>
      </c>
      <c r="BC24" s="20"/>
      <c r="BD24" s="20"/>
      <c r="BE24" s="16">
        <v>0</v>
      </c>
      <c r="BF24" s="16">
        <v>0</v>
      </c>
      <c r="BG24" s="16">
        <v>92765792.632970005</v>
      </c>
      <c r="BH24" s="16">
        <v>14201113.546700001</v>
      </c>
      <c r="BI24" s="16">
        <v>258946.77461000002</v>
      </c>
      <c r="BJ24" s="16">
        <v>0.13017000001855195</v>
      </c>
      <c r="BK24" s="16">
        <v>1596039.8236699998</v>
      </c>
      <c r="BL24" s="16">
        <v>208613.4298599998</v>
      </c>
      <c r="BM24" s="16">
        <v>20390.349804999998</v>
      </c>
      <c r="BN24" s="16">
        <v>0</v>
      </c>
      <c r="BO24" s="17">
        <v>248198.20074999999</v>
      </c>
      <c r="BP24" s="16">
        <v>0</v>
      </c>
      <c r="BQ24" s="16">
        <v>36977204.258929998</v>
      </c>
      <c r="BR24" s="16">
        <v>36977053.857839994</v>
      </c>
      <c r="BS24" s="16">
        <v>2382729.8496100004</v>
      </c>
      <c r="BT24" s="16">
        <v>117006.4965400002</v>
      </c>
      <c r="BU24" s="16">
        <v>0</v>
      </c>
      <c r="BV24" s="16">
        <v>0</v>
      </c>
      <c r="BW24" s="16">
        <v>1977549.2775399999</v>
      </c>
      <c r="BX24" s="16">
        <v>1976894.63472</v>
      </c>
      <c r="BY24" s="16">
        <v>1795890.94723</v>
      </c>
      <c r="BZ24" s="16">
        <v>150257.59382000004</v>
      </c>
      <c r="CA24" s="16">
        <v>45256949.482150003</v>
      </c>
      <c r="CB24" s="16">
        <v>39429826.142959997</v>
      </c>
      <c r="CC24" s="16">
        <v>47508843.150820002</v>
      </c>
      <c r="CD24" s="16">
        <v>3550278.38668</v>
      </c>
      <c r="CE24" s="18">
        <f t="shared" si="0"/>
        <v>312.7079</v>
      </c>
      <c r="CF24" s="18">
        <f t="shared" si="0"/>
        <v>677.77499999999998</v>
      </c>
    </row>
    <row r="25" spans="1:84" s="13" customFormat="1" ht="15" customHeight="1" x14ac:dyDescent="0.25">
      <c r="A25" s="14">
        <f t="shared" si="1"/>
        <v>16</v>
      </c>
      <c r="B25" s="15">
        <v>45920</v>
      </c>
      <c r="C25" s="16">
        <v>17422295.981589999</v>
      </c>
      <c r="D25" s="16">
        <v>7861222.2925499994</v>
      </c>
      <c r="E25" s="16">
        <v>31626382.54194</v>
      </c>
      <c r="F25" s="16"/>
      <c r="G25" s="16">
        <v>135443685.06724</v>
      </c>
      <c r="H25" s="16">
        <v>5973279.9768000096</v>
      </c>
      <c r="I25" s="16">
        <v>0</v>
      </c>
      <c r="J25" s="16">
        <v>0</v>
      </c>
      <c r="K25" s="16">
        <v>25990000</v>
      </c>
      <c r="L25" s="16">
        <v>0</v>
      </c>
      <c r="M25" s="16">
        <v>0</v>
      </c>
      <c r="N25" s="16">
        <v>0</v>
      </c>
      <c r="O25" s="16">
        <v>0</v>
      </c>
      <c r="P25" s="16">
        <v>0</v>
      </c>
      <c r="Q25" s="16">
        <v>0</v>
      </c>
      <c r="R25" s="16">
        <v>0</v>
      </c>
      <c r="S25" s="16">
        <v>9223001.512910001</v>
      </c>
      <c r="T25" s="16">
        <v>9223001.512910001</v>
      </c>
      <c r="U25" s="16">
        <v>70051187.128570005</v>
      </c>
      <c r="V25" s="20"/>
      <c r="W25" s="16">
        <v>149654177.97510001</v>
      </c>
      <c r="X25" s="16">
        <v>23057503.782249998</v>
      </c>
      <c r="Y25" s="16">
        <v>29799613.425454002</v>
      </c>
      <c r="Z25" s="16">
        <v>4800934.2952330001</v>
      </c>
      <c r="AA25" s="16">
        <v>46935992.402346</v>
      </c>
      <c r="AB25" s="16">
        <v>5427804.2394920038</v>
      </c>
      <c r="AC25" s="16">
        <v>636607.87844999996</v>
      </c>
      <c r="AD25" s="16">
        <v>635610.44848999998</v>
      </c>
      <c r="AE25" s="16">
        <v>1966400.159308</v>
      </c>
      <c r="AF25" s="16">
        <v>404416.8053280001</v>
      </c>
      <c r="AG25" s="16">
        <v>6075649.7678699996</v>
      </c>
      <c r="AH25" s="16">
        <v>760587.1181699991</v>
      </c>
      <c r="AI25" s="16">
        <v>0</v>
      </c>
      <c r="AJ25" s="16">
        <v>0</v>
      </c>
      <c r="AK25" s="16">
        <v>0</v>
      </c>
      <c r="AL25" s="16">
        <v>0</v>
      </c>
      <c r="AM25" s="16">
        <v>5.7782399999999994</v>
      </c>
      <c r="AN25" s="16">
        <v>0</v>
      </c>
      <c r="AO25" s="16">
        <v>0</v>
      </c>
      <c r="AP25" s="16">
        <v>0</v>
      </c>
      <c r="AQ25" s="16">
        <v>76393.729308499998</v>
      </c>
      <c r="AR25" s="16">
        <v>0</v>
      </c>
      <c r="AS25" s="16">
        <v>54512.308785000001</v>
      </c>
      <c r="AT25" s="16">
        <v>32737.638888000001</v>
      </c>
      <c r="AU25" s="16">
        <v>2570198.17337</v>
      </c>
      <c r="AV25" s="16">
        <v>285750.10927999998</v>
      </c>
      <c r="AW25" s="16">
        <v>3181348.5675100004</v>
      </c>
      <c r="AX25" s="16">
        <v>2023123.0749600003</v>
      </c>
      <c r="AY25" s="16">
        <v>3738661.2534900005</v>
      </c>
      <c r="AZ25" s="16">
        <v>106184.77243000036</v>
      </c>
      <c r="BA25" s="16">
        <v>0</v>
      </c>
      <c r="BB25" s="16">
        <v>0</v>
      </c>
      <c r="BC25" s="20"/>
      <c r="BD25" s="20"/>
      <c r="BE25" s="16">
        <v>0</v>
      </c>
      <c r="BF25" s="16">
        <v>0</v>
      </c>
      <c r="BG25" s="16">
        <v>95035383.444130003</v>
      </c>
      <c r="BH25" s="16">
        <v>14477148.50227</v>
      </c>
      <c r="BI25" s="16">
        <v>256697.676435</v>
      </c>
      <c r="BJ25" s="16">
        <v>0.13034000000334345</v>
      </c>
      <c r="BK25" s="16">
        <v>1580102.19878</v>
      </c>
      <c r="BL25" s="16">
        <v>214830.36759000004</v>
      </c>
      <c r="BM25" s="16">
        <v>20390.349804999998</v>
      </c>
      <c r="BN25" s="16">
        <v>0</v>
      </c>
      <c r="BO25" s="17">
        <v>248527.77322999999</v>
      </c>
      <c r="BP25" s="16">
        <v>0</v>
      </c>
      <c r="BQ25" s="16">
        <v>37407387.073830001</v>
      </c>
      <c r="BR25" s="16">
        <v>37007236.687739998</v>
      </c>
      <c r="BS25" s="16">
        <v>2382885.2178500001</v>
      </c>
      <c r="BT25" s="16">
        <v>117161.86477999995</v>
      </c>
      <c r="BU25" s="16">
        <v>0</v>
      </c>
      <c r="BV25" s="16">
        <v>0</v>
      </c>
      <c r="BW25" s="16">
        <v>3235447.4281599997</v>
      </c>
      <c r="BX25" s="16">
        <v>3226454.9142099996</v>
      </c>
      <c r="BY25" s="16">
        <v>2029770.64625</v>
      </c>
      <c r="BZ25" s="16">
        <v>172845.26901999989</v>
      </c>
      <c r="CA25" s="16">
        <v>47161208.36434</v>
      </c>
      <c r="CB25" s="16">
        <v>40738529.233680002</v>
      </c>
      <c r="CC25" s="16">
        <v>47874175.079790004</v>
      </c>
      <c r="CD25" s="16">
        <v>3619287.1255700001</v>
      </c>
      <c r="CE25" s="18">
        <f t="shared" si="0"/>
        <v>312.59899999999999</v>
      </c>
      <c r="CF25" s="18">
        <f t="shared" si="0"/>
        <v>637.07309999999995</v>
      </c>
    </row>
    <row r="26" spans="1:84" s="13" customFormat="1" ht="15" customHeight="1" x14ac:dyDescent="0.25">
      <c r="A26" s="14">
        <f t="shared" si="1"/>
        <v>17</v>
      </c>
      <c r="B26" s="15">
        <v>45923</v>
      </c>
      <c r="C26" s="16">
        <v>17384082.518550001</v>
      </c>
      <c r="D26" s="16">
        <v>7479565.8164100014</v>
      </c>
      <c r="E26" s="16">
        <v>22650639.746180002</v>
      </c>
      <c r="F26" s="16"/>
      <c r="G26" s="16">
        <v>135555525.62977999</v>
      </c>
      <c r="H26" s="16">
        <v>5973482.712199986</v>
      </c>
      <c r="I26" s="16">
        <v>0</v>
      </c>
      <c r="J26" s="16">
        <v>0</v>
      </c>
      <c r="K26" s="16">
        <v>31990000</v>
      </c>
      <c r="L26" s="16">
        <v>0</v>
      </c>
      <c r="M26" s="16">
        <v>0</v>
      </c>
      <c r="N26" s="16">
        <v>0</v>
      </c>
      <c r="O26" s="16">
        <v>0</v>
      </c>
      <c r="P26" s="16">
        <v>0</v>
      </c>
      <c r="Q26" s="16">
        <v>0</v>
      </c>
      <c r="R26" s="16">
        <v>0</v>
      </c>
      <c r="S26" s="16">
        <v>8968699.0190699995</v>
      </c>
      <c r="T26" s="16">
        <v>8968699.0190699995</v>
      </c>
      <c r="U26" s="16">
        <v>70051187.128570005</v>
      </c>
      <c r="V26" s="20"/>
      <c r="W26" s="16">
        <v>146497759.78501001</v>
      </c>
      <c r="X26" s="16">
        <v>22421747.547680002</v>
      </c>
      <c r="Y26" s="16">
        <v>30086202.527349003</v>
      </c>
      <c r="Z26" s="16">
        <v>4879332.479603</v>
      </c>
      <c r="AA26" s="16">
        <v>46547154.846484005</v>
      </c>
      <c r="AB26" s="16">
        <v>5428418.1613840014</v>
      </c>
      <c r="AC26" s="16">
        <v>648856.63079000008</v>
      </c>
      <c r="AD26" s="16">
        <v>647861.80315000005</v>
      </c>
      <c r="AE26" s="16">
        <v>1475925.4240220001</v>
      </c>
      <c r="AF26" s="16">
        <v>402305.30743200006</v>
      </c>
      <c r="AG26" s="16">
        <v>6415761.2701200005</v>
      </c>
      <c r="AH26" s="16">
        <v>783426.06495000038</v>
      </c>
      <c r="AI26" s="16">
        <v>0</v>
      </c>
      <c r="AJ26" s="16">
        <v>0</v>
      </c>
      <c r="AK26" s="16">
        <v>0</v>
      </c>
      <c r="AL26" s="16">
        <v>0</v>
      </c>
      <c r="AM26" s="16">
        <v>5.7782399999999994</v>
      </c>
      <c r="AN26" s="16">
        <v>0</v>
      </c>
      <c r="AO26" s="16">
        <v>0</v>
      </c>
      <c r="AP26" s="16">
        <v>0</v>
      </c>
      <c r="AQ26" s="16">
        <v>82971.829525499998</v>
      </c>
      <c r="AR26" s="16">
        <v>0</v>
      </c>
      <c r="AS26" s="16">
        <v>54499.894029000003</v>
      </c>
      <c r="AT26" s="16">
        <v>32725.224132000003</v>
      </c>
      <c r="AU26" s="16">
        <v>2008248.2061300001</v>
      </c>
      <c r="AV26" s="16">
        <v>160920.2757900001</v>
      </c>
      <c r="AW26" s="16">
        <v>2738566.2719899998</v>
      </c>
      <c r="AX26" s="16">
        <v>2202366.8155899998</v>
      </c>
      <c r="AY26" s="16">
        <v>2935219.67618</v>
      </c>
      <c r="AZ26" s="16">
        <v>113427.47770999977</v>
      </c>
      <c r="BA26" s="16">
        <v>0</v>
      </c>
      <c r="BB26" s="16">
        <v>0</v>
      </c>
      <c r="BC26" s="20"/>
      <c r="BD26" s="20"/>
      <c r="BE26" s="16">
        <v>0</v>
      </c>
      <c r="BF26" s="16">
        <v>0</v>
      </c>
      <c r="BG26" s="16">
        <v>92993412.354859993</v>
      </c>
      <c r="BH26" s="16">
        <v>14650783.609750001</v>
      </c>
      <c r="BI26" s="16">
        <v>255906.19731500003</v>
      </c>
      <c r="BJ26" s="16">
        <v>0.13036000001011416</v>
      </c>
      <c r="BK26" s="16">
        <v>1644768.3100950001</v>
      </c>
      <c r="BL26" s="16">
        <v>246529.11166000005</v>
      </c>
      <c r="BM26" s="16">
        <v>20390.349804999998</v>
      </c>
      <c r="BN26" s="16">
        <v>0</v>
      </c>
      <c r="BO26" s="17">
        <v>248536.20835999999</v>
      </c>
      <c r="BP26" s="16">
        <v>0</v>
      </c>
      <c r="BQ26" s="16">
        <v>35341170.408720002</v>
      </c>
      <c r="BR26" s="16">
        <v>35341020.326370001</v>
      </c>
      <c r="BS26" s="16">
        <v>2382889.1943700002</v>
      </c>
      <c r="BT26" s="16">
        <v>117165.84129999997</v>
      </c>
      <c r="BU26" s="16">
        <v>0</v>
      </c>
      <c r="BV26" s="16">
        <v>0</v>
      </c>
      <c r="BW26" s="16">
        <v>2366434.7270499999</v>
      </c>
      <c r="BX26" s="16">
        <v>2364108.6470499998</v>
      </c>
      <c r="BY26" s="16">
        <v>4338955.4695199998</v>
      </c>
      <c r="BZ26" s="16">
        <v>2743165.0301499995</v>
      </c>
      <c r="CA26" s="16">
        <v>46599050.86524</v>
      </c>
      <c r="CB26" s="16">
        <v>40811989.086900003</v>
      </c>
      <c r="CC26" s="16">
        <v>46394361.48962</v>
      </c>
      <c r="CD26" s="16">
        <v>3662695.9024399999</v>
      </c>
      <c r="CE26" s="18">
        <f t="shared" si="0"/>
        <v>315.7663</v>
      </c>
      <c r="CF26" s="18">
        <f t="shared" si="0"/>
        <v>612.16510000000005</v>
      </c>
    </row>
    <row r="27" spans="1:84" s="13" customFormat="1" ht="15" customHeight="1" x14ac:dyDescent="0.25">
      <c r="A27" s="14">
        <f t="shared" si="1"/>
        <v>18</v>
      </c>
      <c r="B27" s="15">
        <v>45924</v>
      </c>
      <c r="C27" s="16">
        <v>15665530.647810001</v>
      </c>
      <c r="D27" s="16">
        <v>5995366.3236700017</v>
      </c>
      <c r="E27" s="16">
        <v>22573034.97301</v>
      </c>
      <c r="F27" s="16"/>
      <c r="G27" s="16">
        <v>135179387.19080001</v>
      </c>
      <c r="H27" s="16">
        <v>5992438.4721000046</v>
      </c>
      <c r="I27" s="16">
        <v>0</v>
      </c>
      <c r="J27" s="16">
        <v>0</v>
      </c>
      <c r="K27" s="16">
        <v>34990000</v>
      </c>
      <c r="L27" s="16">
        <v>0</v>
      </c>
      <c r="M27" s="16">
        <v>0</v>
      </c>
      <c r="N27" s="16">
        <v>0</v>
      </c>
      <c r="O27" s="16">
        <v>0</v>
      </c>
      <c r="P27" s="16">
        <v>0</v>
      </c>
      <c r="Q27" s="16">
        <v>0</v>
      </c>
      <c r="R27" s="16">
        <v>0</v>
      </c>
      <c r="S27" s="16">
        <v>7991869.8638599999</v>
      </c>
      <c r="T27" s="16">
        <v>7991869.8638599999</v>
      </c>
      <c r="U27" s="16">
        <v>70051187.128570005</v>
      </c>
      <c r="V27" s="20"/>
      <c r="W27" s="16">
        <v>146348635.5469</v>
      </c>
      <c r="X27" s="16">
        <v>19979674.659619998</v>
      </c>
      <c r="Y27" s="16">
        <v>30042974.247903001</v>
      </c>
      <c r="Z27" s="16">
        <v>4787513.6601189999</v>
      </c>
      <c r="AA27" s="16">
        <v>49404146.368810005</v>
      </c>
      <c r="AB27" s="16">
        <v>7879072.137314003</v>
      </c>
      <c r="AC27" s="16">
        <v>616441.60210000002</v>
      </c>
      <c r="AD27" s="16">
        <v>615427.88647000003</v>
      </c>
      <c r="AE27" s="16">
        <v>1511456.00969</v>
      </c>
      <c r="AF27" s="16">
        <v>405325.99600000004</v>
      </c>
      <c r="AG27" s="16">
        <v>6232337.5126799997</v>
      </c>
      <c r="AH27" s="16">
        <v>795033.84053999942</v>
      </c>
      <c r="AI27" s="16">
        <v>0</v>
      </c>
      <c r="AJ27" s="16">
        <v>0</v>
      </c>
      <c r="AK27" s="16">
        <v>0</v>
      </c>
      <c r="AL27" s="16">
        <v>0</v>
      </c>
      <c r="AM27" s="16">
        <v>5.7782399999999994</v>
      </c>
      <c r="AN27" s="16">
        <v>0</v>
      </c>
      <c r="AO27" s="16">
        <v>0</v>
      </c>
      <c r="AP27" s="16">
        <v>0</v>
      </c>
      <c r="AQ27" s="16">
        <v>71655.537606499987</v>
      </c>
      <c r="AR27" s="16">
        <v>0</v>
      </c>
      <c r="AS27" s="16">
        <v>54609.491994000004</v>
      </c>
      <c r="AT27" s="16">
        <v>32834.822097000004</v>
      </c>
      <c r="AU27" s="16">
        <v>2067942.38417</v>
      </c>
      <c r="AV27" s="16">
        <v>86404.895560000092</v>
      </c>
      <c r="AW27" s="16">
        <v>4546585.5733900005</v>
      </c>
      <c r="AX27" s="16">
        <v>2711929.7551300004</v>
      </c>
      <c r="AY27" s="16">
        <v>3280567.3951499998</v>
      </c>
      <c r="AZ27" s="16">
        <v>440291.48822999978</v>
      </c>
      <c r="BA27" s="16">
        <v>0</v>
      </c>
      <c r="BB27" s="16">
        <v>0</v>
      </c>
      <c r="BC27" s="20"/>
      <c r="BD27" s="20"/>
      <c r="BE27" s="16">
        <v>0</v>
      </c>
      <c r="BF27" s="16">
        <v>0</v>
      </c>
      <c r="BG27" s="16">
        <v>97828721.901730001</v>
      </c>
      <c r="BH27" s="16">
        <v>17753834.481460001</v>
      </c>
      <c r="BI27" s="16">
        <v>253390.43401000003</v>
      </c>
      <c r="BJ27" s="16">
        <v>0.13076000002183719</v>
      </c>
      <c r="BK27" s="16">
        <v>1649710.6003950001</v>
      </c>
      <c r="BL27" s="16">
        <v>248078.71331999998</v>
      </c>
      <c r="BM27" s="16">
        <v>0</v>
      </c>
      <c r="BN27" s="16">
        <v>0</v>
      </c>
      <c r="BO27" s="17">
        <v>249324.89277000001</v>
      </c>
      <c r="BP27" s="16">
        <v>0</v>
      </c>
      <c r="BQ27" s="16">
        <v>41207192.052520007</v>
      </c>
      <c r="BR27" s="16">
        <v>41207042.273920007</v>
      </c>
      <c r="BS27" s="16">
        <v>2735842.7192200003</v>
      </c>
      <c r="BT27" s="16">
        <v>117537.64576000022</v>
      </c>
      <c r="BU27" s="16">
        <v>0</v>
      </c>
      <c r="BV27" s="16">
        <v>0</v>
      </c>
      <c r="BW27" s="16">
        <v>4555924.2221999997</v>
      </c>
      <c r="BX27" s="16">
        <v>4554045.2226099996</v>
      </c>
      <c r="BY27" s="16">
        <v>5604967.3413499994</v>
      </c>
      <c r="BZ27" s="16">
        <v>4004617.8710399992</v>
      </c>
      <c r="CA27" s="16">
        <v>56256352.262469999</v>
      </c>
      <c r="CB27" s="16">
        <v>50131321.857419997</v>
      </c>
      <c r="CC27" s="16">
        <v>41572369.639260001</v>
      </c>
      <c r="CD27" s="16">
        <v>4438458.6203699997</v>
      </c>
      <c r="CE27" s="18">
        <f t="shared" ref="CE27:CF31" si="2">ROUND(W27/CC27*100,4)</f>
        <v>352.03339999999997</v>
      </c>
      <c r="CF27" s="18">
        <f t="shared" si="2"/>
        <v>450.14890000000003</v>
      </c>
    </row>
    <row r="28" spans="1:84" s="13" customFormat="1" ht="15" customHeight="1" x14ac:dyDescent="0.25">
      <c r="A28" s="14">
        <f t="shared" si="1"/>
        <v>19</v>
      </c>
      <c r="B28" s="15">
        <v>45925</v>
      </c>
      <c r="C28" s="16">
        <v>16666784.66773</v>
      </c>
      <c r="D28" s="16">
        <v>7285546.9939700011</v>
      </c>
      <c r="E28" s="16">
        <v>27522294.002300002</v>
      </c>
      <c r="F28" s="16"/>
      <c r="G28" s="16">
        <v>140067480.57471001</v>
      </c>
      <c r="H28" s="16">
        <v>5991989.5580000132</v>
      </c>
      <c r="I28" s="16">
        <v>0</v>
      </c>
      <c r="J28" s="16">
        <v>0</v>
      </c>
      <c r="K28" s="16">
        <v>28990000</v>
      </c>
      <c r="L28" s="16">
        <v>0</v>
      </c>
      <c r="M28" s="16">
        <v>0</v>
      </c>
      <c r="N28" s="16">
        <v>0</v>
      </c>
      <c r="O28" s="16">
        <v>0</v>
      </c>
      <c r="P28" s="16">
        <v>0</v>
      </c>
      <c r="Q28" s="16">
        <v>0</v>
      </c>
      <c r="R28" s="16">
        <v>0</v>
      </c>
      <c r="S28" s="16">
        <v>8851691.0346499998</v>
      </c>
      <c r="T28" s="16">
        <v>8851691.0346499998</v>
      </c>
      <c r="U28" s="16">
        <v>70051187.128570005</v>
      </c>
      <c r="V28" s="20"/>
      <c r="W28" s="16">
        <v>152047063.15081999</v>
      </c>
      <c r="X28" s="16">
        <v>22129227.586619999</v>
      </c>
      <c r="Y28" s="16">
        <v>29975019.676369004</v>
      </c>
      <c r="Z28" s="16">
        <v>4769597.0906509999</v>
      </c>
      <c r="AA28" s="16">
        <v>49692268.042383999</v>
      </c>
      <c r="AB28" s="16">
        <v>7403460.2822799943</v>
      </c>
      <c r="AC28" s="16">
        <v>662806.18295000005</v>
      </c>
      <c r="AD28" s="16">
        <v>661793.08798000007</v>
      </c>
      <c r="AE28" s="16">
        <v>1486112.1944560001</v>
      </c>
      <c r="AF28" s="16">
        <v>405693.36577600008</v>
      </c>
      <c r="AG28" s="16">
        <v>6017383.1873300001</v>
      </c>
      <c r="AH28" s="16">
        <v>774253.7114700001</v>
      </c>
      <c r="AI28" s="16">
        <v>0</v>
      </c>
      <c r="AJ28" s="16">
        <v>0</v>
      </c>
      <c r="AK28" s="16">
        <v>0</v>
      </c>
      <c r="AL28" s="16">
        <v>0</v>
      </c>
      <c r="AM28" s="16">
        <v>5.7782399999999994</v>
      </c>
      <c r="AN28" s="16">
        <v>0</v>
      </c>
      <c r="AO28" s="16">
        <v>0</v>
      </c>
      <c r="AP28" s="16">
        <v>0</v>
      </c>
      <c r="AQ28" s="16">
        <v>64242.654899499998</v>
      </c>
      <c r="AR28" s="16">
        <v>0</v>
      </c>
      <c r="AS28" s="16">
        <v>54609.789978000001</v>
      </c>
      <c r="AT28" s="16">
        <v>32835.120081000001</v>
      </c>
      <c r="AU28" s="16">
        <v>2079834.29794</v>
      </c>
      <c r="AV28" s="16">
        <v>63293.193740000017</v>
      </c>
      <c r="AW28" s="16">
        <v>2023292.2960700002</v>
      </c>
      <c r="AX28" s="16">
        <v>2020282.9321600001</v>
      </c>
      <c r="AY28" s="16">
        <v>8241995.4017099999</v>
      </c>
      <c r="AZ28" s="16">
        <v>5426054.3161800001</v>
      </c>
      <c r="BA28" s="16">
        <v>0</v>
      </c>
      <c r="BB28" s="16">
        <v>0</v>
      </c>
      <c r="BC28" s="20"/>
      <c r="BD28" s="20"/>
      <c r="BE28" s="16">
        <v>0</v>
      </c>
      <c r="BF28" s="16">
        <v>0</v>
      </c>
      <c r="BG28" s="16">
        <v>100297569.50233001</v>
      </c>
      <c r="BH28" s="16">
        <v>21557263.100329999</v>
      </c>
      <c r="BI28" s="16">
        <v>251693.03635500002</v>
      </c>
      <c r="BJ28" s="16">
        <v>0.13075000002572779</v>
      </c>
      <c r="BK28" s="16">
        <v>1691473.066685</v>
      </c>
      <c r="BL28" s="16">
        <v>264518.88003999996</v>
      </c>
      <c r="BM28" s="16">
        <v>0</v>
      </c>
      <c r="BN28" s="16">
        <v>0</v>
      </c>
      <c r="BO28" s="17">
        <v>249306.21497999999</v>
      </c>
      <c r="BP28" s="16">
        <v>0</v>
      </c>
      <c r="BQ28" s="16">
        <v>42140781.820780002</v>
      </c>
      <c r="BR28" s="16">
        <v>42140632.057180002</v>
      </c>
      <c r="BS28" s="16">
        <v>2790963.98202</v>
      </c>
      <c r="BT28" s="16">
        <v>129943.90855999989</v>
      </c>
      <c r="BU28" s="16">
        <v>0</v>
      </c>
      <c r="BV28" s="16">
        <v>0</v>
      </c>
      <c r="BW28" s="16">
        <v>1989280.18994</v>
      </c>
      <c r="BX28" s="16">
        <v>1988002.48422</v>
      </c>
      <c r="BY28" s="16">
        <v>4037571.783460001</v>
      </c>
      <c r="BZ28" s="16">
        <v>2390942.4129700009</v>
      </c>
      <c r="CA28" s="16">
        <v>53151070.094219998</v>
      </c>
      <c r="CB28" s="16">
        <v>46914039.873719998</v>
      </c>
      <c r="CC28" s="16">
        <v>47146499.40811</v>
      </c>
      <c r="CD28" s="16">
        <v>5389315.7750800001</v>
      </c>
      <c r="CE28" s="18">
        <f t="shared" si="2"/>
        <v>322.49919999999997</v>
      </c>
      <c r="CF28" s="18">
        <f t="shared" si="2"/>
        <v>410.61290000000002</v>
      </c>
    </row>
    <row r="29" spans="1:84" s="13" customFormat="1" ht="15" customHeight="1" x14ac:dyDescent="0.25">
      <c r="A29" s="14">
        <f t="shared" si="1"/>
        <v>20</v>
      </c>
      <c r="B29" s="15">
        <v>45926</v>
      </c>
      <c r="C29" s="16">
        <v>16243501.233270001</v>
      </c>
      <c r="D29" s="16">
        <v>6704615.7105100006</v>
      </c>
      <c r="E29" s="16">
        <v>27952904.46514</v>
      </c>
      <c r="F29" s="16"/>
      <c r="G29" s="16">
        <v>135634357.93384999</v>
      </c>
      <c r="H29" s="16">
        <v>1949523.5189999938</v>
      </c>
      <c r="I29" s="16">
        <v>0</v>
      </c>
      <c r="J29" s="16">
        <v>0</v>
      </c>
      <c r="K29" s="16">
        <v>26990000</v>
      </c>
      <c r="L29" s="16">
        <v>0</v>
      </c>
      <c r="M29" s="16">
        <v>0</v>
      </c>
      <c r="N29" s="16">
        <v>0</v>
      </c>
      <c r="O29" s="16">
        <v>0</v>
      </c>
      <c r="P29" s="16">
        <v>0</v>
      </c>
      <c r="Q29" s="16">
        <v>0</v>
      </c>
      <c r="R29" s="16">
        <v>0</v>
      </c>
      <c r="S29" s="16">
        <v>5769426.1530100005</v>
      </c>
      <c r="T29" s="16">
        <v>5769426.1530100005</v>
      </c>
      <c r="U29" s="16">
        <v>70051187.128570005</v>
      </c>
      <c r="V29" s="20"/>
      <c r="W29" s="16">
        <v>142539002.65669999</v>
      </c>
      <c r="X29" s="16">
        <v>14423565.38252</v>
      </c>
      <c r="Y29" s="16">
        <v>29732060.713601004</v>
      </c>
      <c r="Z29" s="16">
        <v>4737048.4569190033</v>
      </c>
      <c r="AA29" s="16">
        <v>49128274.905312002</v>
      </c>
      <c r="AB29" s="16">
        <v>7439132.6593960067</v>
      </c>
      <c r="AC29" s="16">
        <v>425182.10541999998</v>
      </c>
      <c r="AD29" s="16">
        <v>424171.53648999997</v>
      </c>
      <c r="AE29" s="16">
        <v>1813942.6846640001</v>
      </c>
      <c r="AF29" s="16">
        <v>403906.27986400016</v>
      </c>
      <c r="AG29" s="16">
        <v>6058115.9523999998</v>
      </c>
      <c r="AH29" s="16">
        <v>787641.79995000002</v>
      </c>
      <c r="AI29" s="16">
        <v>0</v>
      </c>
      <c r="AJ29" s="16">
        <v>0</v>
      </c>
      <c r="AK29" s="16">
        <v>0</v>
      </c>
      <c r="AL29" s="16">
        <v>0</v>
      </c>
      <c r="AM29" s="16">
        <v>5.7782399999999994</v>
      </c>
      <c r="AN29" s="16">
        <v>0</v>
      </c>
      <c r="AO29" s="16">
        <v>0</v>
      </c>
      <c r="AP29" s="16">
        <v>0</v>
      </c>
      <c r="AQ29" s="16">
        <v>66582.789644500008</v>
      </c>
      <c r="AR29" s="16">
        <v>0</v>
      </c>
      <c r="AS29" s="16">
        <v>54598.829969999999</v>
      </c>
      <c r="AT29" s="16">
        <v>32854.160072999999</v>
      </c>
      <c r="AU29" s="16">
        <v>2284965.1794099999</v>
      </c>
      <c r="AV29" s="16">
        <v>249705.8428499999</v>
      </c>
      <c r="AW29" s="16">
        <v>1505264.60604</v>
      </c>
      <c r="AX29" s="16">
        <v>1503369.98621</v>
      </c>
      <c r="AY29" s="16">
        <v>3032023.7289899997</v>
      </c>
      <c r="AZ29" s="16">
        <v>157485.21708999993</v>
      </c>
      <c r="BA29" s="16">
        <v>0</v>
      </c>
      <c r="BB29" s="16">
        <v>0</v>
      </c>
      <c r="BC29" s="20"/>
      <c r="BD29" s="20"/>
      <c r="BE29" s="16">
        <v>0</v>
      </c>
      <c r="BF29" s="16">
        <v>0</v>
      </c>
      <c r="BG29" s="16">
        <v>94101017.27369</v>
      </c>
      <c r="BH29" s="16">
        <v>15735315.938850001</v>
      </c>
      <c r="BI29" s="16">
        <v>180111.80599000002</v>
      </c>
      <c r="BJ29" s="16">
        <v>0.13086000002294895</v>
      </c>
      <c r="BK29" s="16">
        <v>1652291.7259749998</v>
      </c>
      <c r="BL29" s="16">
        <v>264818.75782499986</v>
      </c>
      <c r="BM29" s="16">
        <v>0</v>
      </c>
      <c r="BN29" s="16">
        <v>0</v>
      </c>
      <c r="BO29" s="17">
        <v>249502.03044</v>
      </c>
      <c r="BP29" s="16">
        <v>0</v>
      </c>
      <c r="BQ29" s="16">
        <v>45754404.846840002</v>
      </c>
      <c r="BR29" s="16">
        <v>45754255.098240003</v>
      </c>
      <c r="BS29" s="16">
        <v>2840330.09632</v>
      </c>
      <c r="BT29" s="16">
        <v>107228.71478000004</v>
      </c>
      <c r="BU29" s="16">
        <v>0</v>
      </c>
      <c r="BV29" s="16">
        <v>0</v>
      </c>
      <c r="BW29" s="16">
        <v>1490814.2975199998</v>
      </c>
      <c r="BX29" s="16">
        <v>1488889.7960299999</v>
      </c>
      <c r="BY29" s="16">
        <v>2992858.5921900002</v>
      </c>
      <c r="BZ29" s="16">
        <v>1330371.9275100003</v>
      </c>
      <c r="CA29" s="16">
        <v>55160313.395280004</v>
      </c>
      <c r="CB29" s="16">
        <v>48945564.425250001</v>
      </c>
      <c r="CC29" s="16">
        <v>38940703.878409997</v>
      </c>
      <c r="CD29" s="16">
        <v>3933828.98471</v>
      </c>
      <c r="CE29" s="18">
        <f t="shared" si="2"/>
        <v>366.0412</v>
      </c>
      <c r="CF29" s="18">
        <f t="shared" si="2"/>
        <v>366.65460000000002</v>
      </c>
    </row>
    <row r="30" spans="1:84" s="13" customFormat="1" ht="15" customHeight="1" x14ac:dyDescent="0.25">
      <c r="A30" s="14">
        <f t="shared" si="1"/>
        <v>21</v>
      </c>
      <c r="B30" s="15">
        <v>45927</v>
      </c>
      <c r="C30" s="16">
        <v>16017455.31935</v>
      </c>
      <c r="D30" s="16">
        <v>6442047.3047900014</v>
      </c>
      <c r="E30" s="16">
        <v>29110486.660089999</v>
      </c>
      <c r="F30" s="16"/>
      <c r="G30" s="16">
        <v>135688113.62790999</v>
      </c>
      <c r="H30" s="16">
        <v>1953449.8241999894</v>
      </c>
      <c r="I30" s="16">
        <v>0</v>
      </c>
      <c r="J30" s="16">
        <v>0</v>
      </c>
      <c r="K30" s="16">
        <v>26058000</v>
      </c>
      <c r="L30" s="16">
        <v>0</v>
      </c>
      <c r="M30" s="16">
        <v>0</v>
      </c>
      <c r="N30" s="16">
        <v>0</v>
      </c>
      <c r="O30" s="16">
        <v>0</v>
      </c>
      <c r="P30" s="16">
        <v>0</v>
      </c>
      <c r="Q30" s="16">
        <v>0</v>
      </c>
      <c r="R30" s="16">
        <v>0</v>
      </c>
      <c r="S30" s="16">
        <v>5596998.08598</v>
      </c>
      <c r="T30" s="16">
        <v>5596998.08598</v>
      </c>
      <c r="U30" s="16">
        <v>70051187.128570005</v>
      </c>
      <c r="V30" s="20"/>
      <c r="W30" s="16">
        <v>142419866.56477001</v>
      </c>
      <c r="X30" s="16">
        <v>13992495.214980001</v>
      </c>
      <c r="Y30" s="16">
        <v>29757109.982648998</v>
      </c>
      <c r="Z30" s="16">
        <v>4710770.1568249967</v>
      </c>
      <c r="AA30" s="16">
        <v>49350054.999207996</v>
      </c>
      <c r="AB30" s="16">
        <v>7565156.9671539962</v>
      </c>
      <c r="AC30" s="16">
        <v>421152.79348999995</v>
      </c>
      <c r="AD30" s="16">
        <v>420142.97144999995</v>
      </c>
      <c r="AE30" s="16">
        <v>2606369.8925339999</v>
      </c>
      <c r="AF30" s="16">
        <v>404592.56930399989</v>
      </c>
      <c r="AG30" s="16">
        <v>5973681.6348800007</v>
      </c>
      <c r="AH30" s="16">
        <v>782950.62343000062</v>
      </c>
      <c r="AI30" s="16">
        <v>0</v>
      </c>
      <c r="AJ30" s="16">
        <v>0</v>
      </c>
      <c r="AK30" s="16">
        <v>0</v>
      </c>
      <c r="AL30" s="16">
        <v>0</v>
      </c>
      <c r="AM30" s="16">
        <v>5.7782399999999994</v>
      </c>
      <c r="AN30" s="16">
        <v>0</v>
      </c>
      <c r="AO30" s="16">
        <v>0</v>
      </c>
      <c r="AP30" s="16">
        <v>0</v>
      </c>
      <c r="AQ30" s="16">
        <v>71183.022131500009</v>
      </c>
      <c r="AR30" s="16">
        <v>0</v>
      </c>
      <c r="AS30" s="16">
        <v>39663.386544000001</v>
      </c>
      <c r="AT30" s="16">
        <v>32918.716647000001</v>
      </c>
      <c r="AU30" s="16">
        <v>2441326.9299299996</v>
      </c>
      <c r="AV30" s="16">
        <v>182998.44565999974</v>
      </c>
      <c r="AW30" s="16">
        <v>1429780.4542399999</v>
      </c>
      <c r="AX30" s="16">
        <v>1427434.23578</v>
      </c>
      <c r="AY30" s="16">
        <v>3215659.99621</v>
      </c>
      <c r="AZ30" s="16">
        <v>114061.96231999993</v>
      </c>
      <c r="BA30" s="16">
        <v>0</v>
      </c>
      <c r="BB30" s="16">
        <v>0</v>
      </c>
      <c r="BC30" s="20"/>
      <c r="BD30" s="20"/>
      <c r="BE30" s="16">
        <v>0</v>
      </c>
      <c r="BF30" s="16">
        <v>0</v>
      </c>
      <c r="BG30" s="16">
        <v>95305988.870059997</v>
      </c>
      <c r="BH30" s="16">
        <v>15641026.648560001</v>
      </c>
      <c r="BI30" s="16">
        <v>219317.046355</v>
      </c>
      <c r="BJ30" s="16">
        <v>0.13112000000546686</v>
      </c>
      <c r="BK30" s="16">
        <v>1570966.8703249998</v>
      </c>
      <c r="BL30" s="16">
        <v>224862.13114499988</v>
      </c>
      <c r="BM30" s="16">
        <v>0</v>
      </c>
      <c r="BN30" s="16">
        <v>0</v>
      </c>
      <c r="BO30" s="17">
        <v>250004.52303000001</v>
      </c>
      <c r="BP30" s="16">
        <v>0</v>
      </c>
      <c r="BQ30" s="16">
        <v>42577498.751530007</v>
      </c>
      <c r="BR30" s="16">
        <v>42177354.45288001</v>
      </c>
      <c r="BS30" s="16">
        <v>2808540.2198199998</v>
      </c>
      <c r="BT30" s="16">
        <v>107458.77939999988</v>
      </c>
      <c r="BU30" s="16">
        <v>0</v>
      </c>
      <c r="BV30" s="16">
        <v>0</v>
      </c>
      <c r="BW30" s="16">
        <v>1462805.6569199997</v>
      </c>
      <c r="BX30" s="16">
        <v>1460244.1768999998</v>
      </c>
      <c r="BY30" s="16">
        <v>6383651.5185799999</v>
      </c>
      <c r="BZ30" s="16">
        <v>4569430.8304999992</v>
      </c>
      <c r="CA30" s="16">
        <v>55272784.586560003</v>
      </c>
      <c r="CB30" s="16">
        <v>48539350.501950003</v>
      </c>
      <c r="CC30" s="16">
        <v>40033204.283500001</v>
      </c>
      <c r="CD30" s="16">
        <v>3910256.6621400001</v>
      </c>
      <c r="CE30" s="18">
        <f t="shared" si="2"/>
        <v>355.75439999999998</v>
      </c>
      <c r="CF30" s="18">
        <f t="shared" si="2"/>
        <v>357.8408</v>
      </c>
    </row>
    <row r="31" spans="1:84" s="13" customFormat="1" ht="15" customHeight="1" x14ac:dyDescent="0.25">
      <c r="A31" s="14">
        <f t="shared" si="1"/>
        <v>22</v>
      </c>
      <c r="B31" s="15">
        <v>45930</v>
      </c>
      <c r="C31" s="16">
        <v>20295721.224989999</v>
      </c>
      <c r="D31" s="16">
        <v>9233398.6354599986</v>
      </c>
      <c r="E31" s="16">
        <v>25333514.965220001</v>
      </c>
      <c r="F31" s="16"/>
      <c r="G31" s="16">
        <v>135876064.82352999</v>
      </c>
      <c r="H31" s="16">
        <v>1952743.6541999876</v>
      </c>
      <c r="I31" s="16">
        <v>0</v>
      </c>
      <c r="J31" s="16">
        <v>0</v>
      </c>
      <c r="K31" s="16">
        <v>27058000</v>
      </c>
      <c r="L31" s="16">
        <v>0</v>
      </c>
      <c r="M31" s="16">
        <v>0</v>
      </c>
      <c r="N31" s="16">
        <v>0</v>
      </c>
      <c r="O31" s="16">
        <v>0</v>
      </c>
      <c r="P31" s="16">
        <v>0</v>
      </c>
      <c r="Q31" s="16">
        <v>0</v>
      </c>
      <c r="R31" s="16">
        <v>0</v>
      </c>
      <c r="S31" s="16">
        <v>7457428.1931400001</v>
      </c>
      <c r="T31" s="16">
        <v>7457428.1931400001</v>
      </c>
      <c r="U31" s="16">
        <v>70051187.128570005</v>
      </c>
      <c r="V31" s="20"/>
      <c r="W31" s="16">
        <v>145969542.07828</v>
      </c>
      <c r="X31" s="16">
        <v>18643570.48277</v>
      </c>
      <c r="Y31" s="16">
        <v>29411827.319049001</v>
      </c>
      <c r="Z31" s="16">
        <v>4796224.690285001</v>
      </c>
      <c r="AA31" s="16">
        <v>48994545.640427999</v>
      </c>
      <c r="AB31" s="16">
        <v>6481286.6171599971</v>
      </c>
      <c r="AC31" s="16">
        <v>694401.75292</v>
      </c>
      <c r="AD31" s="16">
        <v>693393.92188000004</v>
      </c>
      <c r="AE31" s="16">
        <v>2542108.5565180001</v>
      </c>
      <c r="AF31" s="16">
        <v>402831.57342800009</v>
      </c>
      <c r="AG31" s="16">
        <v>6033270.3698500004</v>
      </c>
      <c r="AH31" s="16">
        <v>790428.48784000007</v>
      </c>
      <c r="AI31" s="16">
        <v>0</v>
      </c>
      <c r="AJ31" s="16">
        <v>0</v>
      </c>
      <c r="AK31" s="16">
        <v>56483.163480000003</v>
      </c>
      <c r="AL31" s="16">
        <v>0</v>
      </c>
      <c r="AM31" s="16">
        <v>5.7782399999999994</v>
      </c>
      <c r="AN31" s="16">
        <v>0</v>
      </c>
      <c r="AO31" s="16">
        <v>0</v>
      </c>
      <c r="AP31" s="16">
        <v>0</v>
      </c>
      <c r="AQ31" s="16">
        <v>75574.510858000009</v>
      </c>
      <c r="AR31" s="16">
        <v>0</v>
      </c>
      <c r="AS31" s="16">
        <v>37847.785080000001</v>
      </c>
      <c r="AT31" s="16">
        <v>31103.115183000002</v>
      </c>
      <c r="AU31" s="16">
        <v>2000854.3234599999</v>
      </c>
      <c r="AV31" s="16">
        <v>162586.31021999987</v>
      </c>
      <c r="AW31" s="16">
        <v>1849035.6654599998</v>
      </c>
      <c r="AX31" s="16">
        <v>1772427.3788399999</v>
      </c>
      <c r="AY31" s="16">
        <v>2926844.4167599999</v>
      </c>
      <c r="AZ31" s="16">
        <v>203529.69644000009</v>
      </c>
      <c r="BA31" s="16">
        <v>0</v>
      </c>
      <c r="BB31" s="16">
        <v>0</v>
      </c>
      <c r="BC31" s="20"/>
      <c r="BD31" s="20"/>
      <c r="BE31" s="16">
        <v>0</v>
      </c>
      <c r="BF31" s="16">
        <v>0</v>
      </c>
      <c r="BG31" s="16">
        <v>94622799.282100007</v>
      </c>
      <c r="BH31" s="16">
        <v>15333811.79128</v>
      </c>
      <c r="BI31" s="16">
        <v>216695.178655</v>
      </c>
      <c r="BJ31" s="16">
        <v>0.13230999999723281</v>
      </c>
      <c r="BK31" s="16">
        <v>1617615.468195</v>
      </c>
      <c r="BL31" s="16">
        <v>272097.02749000001</v>
      </c>
      <c r="BM31" s="16">
        <v>0</v>
      </c>
      <c r="BN31" s="16">
        <v>0</v>
      </c>
      <c r="BO31" s="17">
        <v>249914.14666999999</v>
      </c>
      <c r="BP31" s="16">
        <v>0</v>
      </c>
      <c r="BQ31" s="16">
        <v>39641346.337410003</v>
      </c>
      <c r="BR31" s="16">
        <v>39641202.359220006</v>
      </c>
      <c r="BS31" s="16">
        <v>2808505.9362499998</v>
      </c>
      <c r="BT31" s="16">
        <v>107424.49582999991</v>
      </c>
      <c r="BU31" s="16">
        <v>0</v>
      </c>
      <c r="BV31" s="16">
        <v>0</v>
      </c>
      <c r="BW31" s="16">
        <v>2151293.8500299999</v>
      </c>
      <c r="BX31" s="16">
        <v>2141214.99878</v>
      </c>
      <c r="BY31" s="16">
        <v>1713359.94967</v>
      </c>
      <c r="BZ31" s="16">
        <v>104947.53975999994</v>
      </c>
      <c r="CA31" s="16">
        <v>48398730.86688</v>
      </c>
      <c r="CB31" s="16">
        <v>42266886.553400002</v>
      </c>
      <c r="CC31" s="16">
        <v>46224068.41522</v>
      </c>
      <c r="CD31" s="16">
        <v>3833452.9478199999</v>
      </c>
      <c r="CE31" s="18">
        <f t="shared" si="2"/>
        <v>315.7869</v>
      </c>
      <c r="CF31" s="18">
        <f t="shared" si="2"/>
        <v>486.33879999999999</v>
      </c>
    </row>
    <row r="32" spans="1:84" s="13" customFormat="1" ht="15" customHeight="1" x14ac:dyDescent="0.25">
      <c r="A32" s="14">
        <f t="shared" si="1"/>
        <v>23</v>
      </c>
      <c r="B32" s="15">
        <v>45931</v>
      </c>
      <c r="C32" s="21" t="s">
        <v>50</v>
      </c>
      <c r="D32" s="21" t="s">
        <v>50</v>
      </c>
      <c r="E32" s="21" t="s">
        <v>50</v>
      </c>
      <c r="F32" s="21" t="s">
        <v>50</v>
      </c>
      <c r="G32" s="21" t="s">
        <v>50</v>
      </c>
      <c r="H32" s="21" t="s">
        <v>50</v>
      </c>
      <c r="I32" s="21" t="s">
        <v>50</v>
      </c>
      <c r="J32" s="21" t="s">
        <v>50</v>
      </c>
      <c r="K32" s="21" t="s">
        <v>50</v>
      </c>
      <c r="L32" s="21" t="s">
        <v>50</v>
      </c>
      <c r="M32" s="21" t="s">
        <v>50</v>
      </c>
      <c r="N32" s="21" t="s">
        <v>50</v>
      </c>
      <c r="O32" s="21" t="s">
        <v>50</v>
      </c>
      <c r="P32" s="21" t="s">
        <v>50</v>
      </c>
      <c r="Q32" s="21" t="s">
        <v>50</v>
      </c>
      <c r="R32" s="21" t="s">
        <v>50</v>
      </c>
      <c r="S32" s="21" t="s">
        <v>50</v>
      </c>
      <c r="T32" s="21" t="s">
        <v>50</v>
      </c>
      <c r="U32" s="21" t="s">
        <v>50</v>
      </c>
      <c r="V32" s="21" t="s">
        <v>50</v>
      </c>
      <c r="W32" s="21" t="s">
        <v>50</v>
      </c>
      <c r="X32" s="21" t="s">
        <v>50</v>
      </c>
      <c r="Y32" s="21" t="s">
        <v>50</v>
      </c>
      <c r="Z32" s="21" t="s">
        <v>50</v>
      </c>
      <c r="AA32" s="21" t="s">
        <v>50</v>
      </c>
      <c r="AB32" s="21" t="s">
        <v>50</v>
      </c>
      <c r="AC32" s="21" t="s">
        <v>50</v>
      </c>
      <c r="AD32" s="21" t="s">
        <v>50</v>
      </c>
      <c r="AE32" s="21" t="s">
        <v>50</v>
      </c>
      <c r="AF32" s="21" t="s">
        <v>50</v>
      </c>
      <c r="AG32" s="21" t="s">
        <v>50</v>
      </c>
      <c r="AH32" s="21" t="s">
        <v>50</v>
      </c>
      <c r="AI32" s="21" t="s">
        <v>50</v>
      </c>
      <c r="AJ32" s="21" t="s">
        <v>50</v>
      </c>
      <c r="AK32" s="21" t="s">
        <v>50</v>
      </c>
      <c r="AL32" s="21" t="s">
        <v>50</v>
      </c>
      <c r="AM32" s="21" t="s">
        <v>50</v>
      </c>
      <c r="AN32" s="21" t="s">
        <v>50</v>
      </c>
      <c r="AO32" s="21" t="s">
        <v>50</v>
      </c>
      <c r="AP32" s="21" t="s">
        <v>50</v>
      </c>
      <c r="AQ32" s="21" t="s">
        <v>50</v>
      </c>
      <c r="AR32" s="21" t="s">
        <v>50</v>
      </c>
      <c r="AS32" s="21" t="s">
        <v>50</v>
      </c>
      <c r="AT32" s="21" t="s">
        <v>50</v>
      </c>
      <c r="AU32" s="21" t="s">
        <v>50</v>
      </c>
      <c r="AV32" s="21" t="s">
        <v>50</v>
      </c>
      <c r="AW32" s="21" t="s">
        <v>50</v>
      </c>
      <c r="AX32" s="21" t="s">
        <v>50</v>
      </c>
      <c r="AY32" s="21" t="s">
        <v>50</v>
      </c>
      <c r="AZ32" s="21" t="s">
        <v>50</v>
      </c>
      <c r="BA32" s="21" t="s">
        <v>50</v>
      </c>
      <c r="BB32" s="21" t="s">
        <v>50</v>
      </c>
      <c r="BC32" s="21" t="s">
        <v>50</v>
      </c>
      <c r="BD32" s="21" t="s">
        <v>50</v>
      </c>
      <c r="BE32" s="21" t="s">
        <v>50</v>
      </c>
      <c r="BF32" s="21" t="s">
        <v>50</v>
      </c>
      <c r="BG32" s="21" t="s">
        <v>50</v>
      </c>
      <c r="BH32" s="21" t="s">
        <v>50</v>
      </c>
      <c r="BI32" s="21" t="s">
        <v>50</v>
      </c>
      <c r="BJ32" s="21" t="s">
        <v>50</v>
      </c>
      <c r="BK32" s="21" t="s">
        <v>50</v>
      </c>
      <c r="BL32" s="21" t="s">
        <v>50</v>
      </c>
      <c r="BM32" s="21" t="s">
        <v>50</v>
      </c>
      <c r="BN32" s="21" t="s">
        <v>50</v>
      </c>
      <c r="BO32" s="21" t="s">
        <v>50</v>
      </c>
      <c r="BP32" s="21" t="s">
        <v>50</v>
      </c>
      <c r="BQ32" s="21" t="s">
        <v>50</v>
      </c>
      <c r="BR32" s="21" t="s">
        <v>50</v>
      </c>
      <c r="BS32" s="21" t="s">
        <v>50</v>
      </c>
      <c r="BT32" s="21" t="s">
        <v>50</v>
      </c>
      <c r="BU32" s="21" t="s">
        <v>50</v>
      </c>
      <c r="BV32" s="21" t="s">
        <v>50</v>
      </c>
      <c r="BW32" s="21" t="s">
        <v>50</v>
      </c>
      <c r="BX32" s="21" t="s">
        <v>50</v>
      </c>
      <c r="BY32" s="21" t="s">
        <v>50</v>
      </c>
      <c r="BZ32" s="21" t="s">
        <v>50</v>
      </c>
      <c r="CA32" s="21" t="s">
        <v>50</v>
      </c>
      <c r="CB32" s="21" t="s">
        <v>50</v>
      </c>
      <c r="CC32" s="21" t="s">
        <v>50</v>
      </c>
      <c r="CD32" s="21" t="s">
        <v>50</v>
      </c>
      <c r="CE32" s="18">
        <f>AVERAGE(CE10:CE31)</f>
        <v>337.83340909090907</v>
      </c>
      <c r="CF32" s="18">
        <f>AVERAGE(CF10:CF31)</f>
        <v>572.32643636363639</v>
      </c>
    </row>
  </sheetData>
  <mergeCells count="47">
    <mergeCell ref="AX2:AZ2"/>
    <mergeCell ref="A6:A8"/>
    <mergeCell ref="B6:B8"/>
    <mergeCell ref="C6:X6"/>
    <mergeCell ref="Y6:BH6"/>
    <mergeCell ref="S7:T7"/>
    <mergeCell ref="U7:V7"/>
    <mergeCell ref="W7:X7"/>
    <mergeCell ref="Y7:Z7"/>
    <mergeCell ref="AK7:AL7"/>
    <mergeCell ref="CC6:CD7"/>
    <mergeCell ref="CE6:CF7"/>
    <mergeCell ref="C7:D7"/>
    <mergeCell ref="E7:F7"/>
    <mergeCell ref="G7:H7"/>
    <mergeCell ref="I7:J7"/>
    <mergeCell ref="K7:L7"/>
    <mergeCell ref="M7:N7"/>
    <mergeCell ref="O7:P7"/>
    <mergeCell ref="Q7:R7"/>
    <mergeCell ref="BI6:CB6"/>
    <mergeCell ref="AA7:AB7"/>
    <mergeCell ref="AC7:AD7"/>
    <mergeCell ref="AE7:AF7"/>
    <mergeCell ref="AG7:AH7"/>
    <mergeCell ref="AI7:AJ7"/>
    <mergeCell ref="BI7:BJ7"/>
    <mergeCell ref="AM7:AN7"/>
    <mergeCell ref="AO7:AP7"/>
    <mergeCell ref="AQ7:AR7"/>
    <mergeCell ref="AS7:AT7"/>
    <mergeCell ref="AU7:AV7"/>
    <mergeCell ref="AW7:AX7"/>
    <mergeCell ref="AY7:AZ7"/>
    <mergeCell ref="BA7:BB7"/>
    <mergeCell ref="BC7:BD7"/>
    <mergeCell ref="BE7:BF7"/>
    <mergeCell ref="BG7:BH7"/>
    <mergeCell ref="BW7:BX7"/>
    <mergeCell ref="BY7:BZ7"/>
    <mergeCell ref="CA7:CB7"/>
    <mergeCell ref="BK7:BL7"/>
    <mergeCell ref="BM7:BN7"/>
    <mergeCell ref="BO7:BP7"/>
    <mergeCell ref="BQ7:BR7"/>
    <mergeCell ref="BS7:BT7"/>
    <mergeCell ref="BU7:BV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п.п. 10 пункту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Нестеренко Єлизавета Олегівна</dc:creator>
  <cp:lastModifiedBy>Нестеренко Єлизавета Олегівна</cp:lastModifiedBy>
  <dcterms:created xsi:type="dcterms:W3CDTF">2025-10-06T14:30:35Z</dcterms:created>
  <dcterms:modified xsi:type="dcterms:W3CDTF">2025-10-06T14:32:59Z</dcterms:modified>
</cp:coreProperties>
</file>