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5\01092025\"/>
    </mc:Choice>
  </mc:AlternateContent>
  <bookViews>
    <workbookView xWindow="0" yWindow="0" windowWidth="19440" windowHeight="11100"/>
  </bookViews>
  <sheets>
    <sheet name="Form" sheetId="1" r:id="rId1"/>
  </sheets>
  <definedNames>
    <definedName name="__FT1__">Form!$A$10:$AU$10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<sst xmlns="http://schemas.openxmlformats.org/spreadsheetml/2006/main" count="156" uniqueCount="112">
  <si>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</si>
  <si>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</si>
  <si>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</si>
  <si>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</si>
  <si>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</si>
  <si>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</si>
  <si>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усього</t>
  </si>
  <si>
    <t>національна валюта</t>
  </si>
  <si>
    <t>іноземна валюта</t>
  </si>
  <si>
    <t>станом на</t>
  </si>
  <si>
    <t>Залишки коштів за кредитами</t>
  </si>
  <si>
    <t>Резерви за кредитами</t>
  </si>
  <si>
    <t>стадія 1</t>
  </si>
  <si>
    <t>стадія 2</t>
  </si>
  <si>
    <t>стадія 3</t>
  </si>
  <si>
    <t>спрощений  підхід</t>
  </si>
  <si>
    <t>розріз не визначений</t>
  </si>
  <si>
    <t>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</si>
  <si>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</si>
  <si>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POCI-активи </t>
  </si>
  <si>
    <t>POCI-активи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</si>
  <si>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</si>
  <si>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</si>
  <si>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</si>
  <si>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</si>
  <si>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</si>
  <si>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</si>
  <si>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</si>
  <si>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</si>
  <si>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</si>
  <si>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</si>
  <si>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</si>
  <si>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</si>
  <si>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</si>
  <si>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</si>
  <si>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</si>
  <si>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</si>
  <si>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</si>
  <si>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</si>
  <si>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</si>
  <si>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</si>
  <si>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</si>
  <si>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</si>
  <si>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</si>
  <si>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</si>
  <si>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</si>
  <si>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</si>
  <si>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</si>
  <si>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</si>
  <si>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</si>
  <si>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</si>
  <si>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</si>
  <si>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</si>
  <si>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</si>
  <si>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</si>
  <si>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</si>
  <si>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</si>
  <si>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</si>
  <si>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</si>
  <si>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</si>
  <si>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</si>
  <si>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</si>
  <si>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</si>
  <si>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</si>
  <si>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</si>
  <si>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</si>
  <si>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</si>
  <si>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</si>
  <si>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</si>
  <si>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</si>
  <si>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</si>
  <si>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</si>
  <si>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</si>
  <si>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</si>
  <si>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</si>
  <si>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</si>
  <si>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</si>
  <si>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</si>
  <si>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</si>
  <si>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</si>
  <si>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</si>
  <si>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</si>
  <si>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</si>
  <si>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</si>
  <si>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</si>
  <si>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</si>
  <si>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</si>
  <si>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</si>
  <si>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</si>
  <si>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</si>
  <si>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</si>
  <si>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</si>
  <si>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</si>
  <si>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</si>
  <si>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</si>
  <si>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</si>
  <si>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</si>
  <si>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</si>
  <si>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</si>
  <si>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</si>
  <si>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</si>
  <si>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</si>
  <si>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</si>
  <si>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</si>
  <si>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</si>
  <si>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</si>
  <si>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</si>
  <si>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</si>
  <si>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</si>
  <si>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</si>
  <si>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</si>
  <si>
    <t>Розподіл кредитів, наданих суб'єктам господарювання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за видами економічної діяльності  діяльності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</si>
</sst>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0" fillId="0" borderId="0" xfId="0" applyFont="1" applyFill="1"/>
    <xf numFmtId="22" fontId="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wrapText="1"/>
    </xf>
    <xf numFmtId="4" fontId="9" fillId="2" borderId="5" xfId="1" applyNumberFormat="1" applyFont="1" applyFill="1" applyBorder="1" applyAlignment="1">
      <alignment horizontal="center" wrapText="1"/>
    </xf>
    <xf numFmtId="4" fontId="9" fillId="2" borderId="3" xfId="1" applyNumberFormat="1" applyFont="1" applyFill="1" applyBorder="1" applyAlignment="1">
      <alignment horizontal="center" wrapText="1"/>
    </xf>
    <xf numFmtId="4" fontId="9" fillId="2" borderId="4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"/>
  <sheetViews>
    <sheetView tabSelected="1" workbookViewId="0">
      <selection activeCell="H23" sqref="H23"/>
    </sheetView>
  </sheetViews>
  <sheetFormatPr defaultColWidth="9.140625" defaultRowHeight="15" x14ac:dyDescent="0.2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47" width="13.5703125" style="1" customWidth="1"/>
    <col min="48" max="16384" width="9.140625" style="1"/>
  </cols>
  <sheetData>
    <row r="1" spans="1:47" x14ac:dyDescent="0.25">
      <c r="B1" s="18">
        <v>45916.431045532401</v>
      </c>
      <c r="C1" s="18"/>
    </row>
    <row r="2" spans="1:47" ht="15.75" customHeight="1" x14ac:dyDescent="0.25">
      <c r="B2" s="28" t="s">
        <v>111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47" ht="18.75" x14ac:dyDescent="0.3">
      <c r="B3" s="27" t="s">
        <v>9</v>
      </c>
      <c r="C3" s="27"/>
      <c r="D3" s="14">
        <v>45901</v>
      </c>
      <c r="E3" s="15" t="s">
        <v>18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47" ht="12" customHeight="1" x14ac:dyDescent="0.3">
      <c r="B4" s="3"/>
      <c r="C4" s="3"/>
      <c r="D4" s="3"/>
      <c r="E4" s="3"/>
      <c r="F4" s="3"/>
      <c r="G4" s="3"/>
      <c r="H4" s="3"/>
      <c r="I4" s="3"/>
      <c r="K4" s="4"/>
      <c r="Q4" s="8"/>
      <c r="AU4" s="8" t="s">
        <v>0</v>
      </c>
    </row>
    <row r="5" spans="1:47" ht="12" customHeight="1" x14ac:dyDescent="0.3">
      <c r="B5" s="5"/>
      <c r="C5" s="5"/>
      <c r="D5" s="5"/>
      <c r="E5" s="5"/>
      <c r="F5" s="5"/>
      <c r="G5" s="5"/>
      <c r="H5" s="5"/>
      <c r="I5" s="5"/>
      <c r="J5" s="6"/>
      <c r="K5" s="7"/>
      <c r="Q5" s="8"/>
      <c r="AU5" s="8" t="s">
        <v>1</v>
      </c>
    </row>
    <row r="6" spans="1:47" ht="13.5" customHeight="1" x14ac:dyDescent="0.25">
      <c r="B6" s="20" t="s">
        <v>2</v>
      </c>
      <c r="C6" s="21" t="s">
        <v>3</v>
      </c>
      <c r="D6" s="22" t="s">
        <v>4</v>
      </c>
      <c r="E6" s="20" t="s">
        <v>5</v>
      </c>
      <c r="F6" s="23" t="s">
        <v>10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 t="s">
        <v>11</v>
      </c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15.75" customHeight="1" x14ac:dyDescent="0.25">
      <c r="B7" s="20"/>
      <c r="C7" s="21"/>
      <c r="D7" s="22"/>
      <c r="E7" s="20"/>
      <c r="F7" s="29" t="s">
        <v>6</v>
      </c>
      <c r="G7" s="29" t="s">
        <v>7</v>
      </c>
      <c r="H7" s="29" t="s">
        <v>8</v>
      </c>
      <c r="I7" s="23" t="s">
        <v>12</v>
      </c>
      <c r="J7" s="23"/>
      <c r="K7" s="23"/>
      <c r="L7" s="23" t="s">
        <v>13</v>
      </c>
      <c r="M7" s="23"/>
      <c r="N7" s="23"/>
      <c r="O7" s="23" t="s">
        <v>14</v>
      </c>
      <c r="P7" s="23"/>
      <c r="Q7" s="23"/>
      <c r="R7" s="24" t="s">
        <v>19</v>
      </c>
      <c r="S7" s="25"/>
      <c r="T7" s="26"/>
      <c r="U7" s="24" t="s">
        <v>15</v>
      </c>
      <c r="V7" s="25"/>
      <c r="W7" s="26"/>
      <c r="X7" s="23" t="s">
        <v>16</v>
      </c>
      <c r="Y7" s="23"/>
      <c r="Z7" s="23"/>
      <c r="AA7" s="29" t="s">
        <v>6</v>
      </c>
      <c r="AB7" s="29" t="s">
        <v>7</v>
      </c>
      <c r="AC7" s="29" t="s">
        <v>8</v>
      </c>
      <c r="AD7" s="23" t="s">
        <v>12</v>
      </c>
      <c r="AE7" s="23"/>
      <c r="AF7" s="23"/>
      <c r="AG7" s="23" t="s">
        <v>13</v>
      </c>
      <c r="AH7" s="23"/>
      <c r="AI7" s="23"/>
      <c r="AJ7" s="23" t="s">
        <v>14</v>
      </c>
      <c r="AK7" s="23"/>
      <c r="AL7" s="23"/>
      <c r="AM7" s="24" t="s">
        <v>20</v>
      </c>
      <c r="AN7" s="25"/>
      <c r="AO7" s="26"/>
      <c r="AP7" s="24" t="s">
        <v>15</v>
      </c>
      <c r="AQ7" s="25"/>
      <c r="AR7" s="26"/>
      <c r="AS7" s="23" t="s">
        <v>16</v>
      </c>
      <c r="AT7" s="23"/>
      <c r="AU7" s="23"/>
    </row>
    <row r="8" spans="1:47" ht="25.5" customHeight="1" x14ac:dyDescent="0.25">
      <c r="B8" s="20"/>
      <c r="C8" s="21"/>
      <c r="D8" s="22"/>
      <c r="E8" s="20"/>
      <c r="F8" s="29"/>
      <c r="G8" s="29"/>
      <c r="H8" s="29"/>
      <c r="I8" s="13" t="s">
        <v>6</v>
      </c>
      <c r="J8" s="13" t="s">
        <v>7</v>
      </c>
      <c r="K8" s="13" t="s">
        <v>8</v>
      </c>
      <c r="L8" s="13" t="s">
        <v>6</v>
      </c>
      <c r="M8" s="13" t="s">
        <v>7</v>
      </c>
      <c r="N8" s="13" t="s">
        <v>8</v>
      </c>
      <c r="O8" s="13" t="s">
        <v>6</v>
      </c>
      <c r="P8" s="13" t="s">
        <v>7</v>
      </c>
      <c r="Q8" s="13" t="s">
        <v>8</v>
      </c>
      <c r="R8" s="13" t="s">
        <v>6</v>
      </c>
      <c r="S8" s="13" t="s">
        <v>7</v>
      </c>
      <c r="T8" s="13" t="s">
        <v>8</v>
      </c>
      <c r="U8" s="13" t="s">
        <v>6</v>
      </c>
      <c r="V8" s="13" t="s">
        <v>7</v>
      </c>
      <c r="W8" s="13" t="s">
        <v>8</v>
      </c>
      <c r="X8" s="13" t="s">
        <v>6</v>
      </c>
      <c r="Y8" s="13" t="s">
        <v>7</v>
      </c>
      <c r="Z8" s="13" t="s">
        <v>8</v>
      </c>
      <c r="AA8" s="29"/>
      <c r="AB8" s="29"/>
      <c r="AC8" s="29"/>
      <c r="AD8" s="13" t="s">
        <v>6</v>
      </c>
      <c r="AE8" s="13" t="s">
        <v>7</v>
      </c>
      <c r="AF8" s="13" t="s">
        <v>8</v>
      </c>
      <c r="AG8" s="13" t="s">
        <v>6</v>
      </c>
      <c r="AH8" s="13" t="s">
        <v>7</v>
      </c>
      <c r="AI8" s="13" t="s">
        <v>8</v>
      </c>
      <c r="AJ8" s="13" t="s">
        <v>6</v>
      </c>
      <c r="AK8" s="13" t="s">
        <v>7</v>
      </c>
      <c r="AL8" s="13" t="s">
        <v>8</v>
      </c>
      <c r="AM8" s="13" t="s">
        <v>6</v>
      </c>
      <c r="AN8" s="13" t="s">
        <v>7</v>
      </c>
      <c r="AO8" s="13" t="s">
        <v>8</v>
      </c>
      <c r="AP8" s="13" t="s">
        <v>6</v>
      </c>
      <c r="AQ8" s="13" t="s">
        <v>7</v>
      </c>
      <c r="AR8" s="13" t="s">
        <v>8</v>
      </c>
      <c r="AS8" s="13" t="s">
        <v>6</v>
      </c>
      <c r="AT8" s="13" t="s">
        <v>7</v>
      </c>
      <c r="AU8" s="13" t="s">
        <v>8</v>
      </c>
    </row>
    <row r="9" spans="1:47" ht="12" customHeight="1" x14ac:dyDescent="0.2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2">
        <v>31</v>
      </c>
      <c r="AG9" s="12">
        <v>32</v>
      </c>
      <c r="AH9" s="12">
        <v>33</v>
      </c>
      <c r="AI9" s="12">
        <v>34</v>
      </c>
      <c r="AJ9" s="12">
        <v>35</v>
      </c>
      <c r="AK9" s="12">
        <v>36</v>
      </c>
      <c r="AL9" s="12">
        <v>37</v>
      </c>
      <c r="AM9" s="12">
        <v>38</v>
      </c>
      <c r="AN9" s="12">
        <v>39</v>
      </c>
      <c r="AO9" s="12">
        <v>40</v>
      </c>
      <c r="AP9" s="12">
        <v>41</v>
      </c>
      <c r="AQ9" s="12">
        <v>42</v>
      </c>
      <c r="AR9" s="12">
        <v>43</v>
      </c>
      <c r="AS9" s="12">
        <v>44</v>
      </c>
      <c r="AT9" s="12">
        <v>45</v>
      </c>
      <c r="AU9" s="12">
        <v>46</v>
      </c>
    </row>
    <row r="10" spans="1:47" ht="24" x14ac:dyDescent="0.25">
      <c r="A10" s="17" t="s">
        <v>110</v>
      </c>
      <c r="B10" s="10">
        <v>1</v>
      </c>
      <c r="C10" s="16" t="str">
        <f t="shared" ref="C10:C41" si="0">MID(A10,4,14)</f>
        <v xml:space="preserve"> 6 АТ ОЩАДБАНК</v>
      </c>
      <c r="D10" s="9" t="str">
        <f t="shared" ref="D10:D41" si="1">IF(OR(MID(A10,1,2)="ZZ",MID(A10,1,2)="YY"),"Інше",MID(A10,1,2))</f>
        <v>01</v>
      </c>
      <c r="E10" s="9" t="str">
        <f t="shared" ref="E10:E41" si="2">MID(A10,19,200)</f>
        <v>Сільське господарство, мисливство та надання пов'язаних із ними послуг</v>
      </c>
      <c r="F10" s="11">
        <v>19745330.027100001</v>
      </c>
      <c r="G10" s="11">
        <v>17606287.196850002</v>
      </c>
      <c r="H10" s="11">
        <v>2139042.8302500001</v>
      </c>
      <c r="I10" s="11">
        <v>17225188.677749999</v>
      </c>
      <c r="J10" s="11">
        <v>15086145.87308</v>
      </c>
      <c r="K10" s="11">
        <v>2139042.80467</v>
      </c>
      <c r="L10" s="11">
        <v>215455.51509999999</v>
      </c>
      <c r="M10" s="11">
        <v>215455.51509999999</v>
      </c>
      <c r="N10" s="11">
        <v>0</v>
      </c>
      <c r="O10" s="11">
        <v>1260875.99395</v>
      </c>
      <c r="P10" s="11">
        <v>1260875.9683699999</v>
      </c>
      <c r="Q10" s="11">
        <v>2.5579999999999999E-2</v>
      </c>
      <c r="R10" s="11">
        <v>1043809.8403</v>
      </c>
      <c r="S10" s="11">
        <v>1043809.8403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-1817843.4602000001</v>
      </c>
      <c r="AB10" s="11">
        <v>-1811578.5475099999</v>
      </c>
      <c r="AC10" s="11">
        <v>-6264.9126900000001</v>
      </c>
      <c r="AD10" s="11">
        <v>136836.58204000001</v>
      </c>
      <c r="AE10" s="11">
        <v>130571.68709000001</v>
      </c>
      <c r="AF10" s="11">
        <v>6264.8949499999999</v>
      </c>
      <c r="AG10" s="11">
        <v>12466.174010000001</v>
      </c>
      <c r="AH10" s="11">
        <v>12466.174010000001</v>
      </c>
      <c r="AI10" s="11">
        <v>0</v>
      </c>
      <c r="AJ10" s="11">
        <v>981427.30024999997</v>
      </c>
      <c r="AK10" s="11">
        <v>981427.28251000005</v>
      </c>
      <c r="AL10" s="11">
        <v>1.7739999999999999E-2</v>
      </c>
      <c r="AM10" s="11">
        <v>687113.40390000003</v>
      </c>
      <c r="AN10" s="11">
        <v>687113.40390000003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spans="1:47" x14ac:dyDescent="0.25">
      <c r="A11" s="17" t="s">
        <v>109</v>
      </c>
      <c r="B11" s="10">
        <v>2</v>
      </c>
      <c r="C11" s="16" t="str">
        <f t="shared" si="0"/>
        <v xml:space="preserve"> 6 АТ ОЩАДБАНК</v>
      </c>
      <c r="D11" s="9" t="str">
        <f t="shared" si="1"/>
        <v>02</v>
      </c>
      <c r="E11" s="9" t="str">
        <f t="shared" si="2"/>
        <v>Лісове господарство та лісозаготівлі</v>
      </c>
      <c r="F11" s="11">
        <v>33895.438099999999</v>
      </c>
      <c r="G11" s="11">
        <v>33895.438099999999</v>
      </c>
      <c r="H11" s="11">
        <v>0</v>
      </c>
      <c r="I11" s="11">
        <v>33809.13809</v>
      </c>
      <c r="J11" s="11">
        <v>33809.13809</v>
      </c>
      <c r="K11" s="11">
        <v>0</v>
      </c>
      <c r="L11" s="11">
        <v>76.815659999999994</v>
      </c>
      <c r="M11" s="11">
        <v>76.815659999999994</v>
      </c>
      <c r="N11" s="11">
        <v>0</v>
      </c>
      <c r="O11" s="11">
        <v>9.4843499999999992</v>
      </c>
      <c r="P11" s="11">
        <v>9.4843499999999992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-409.91086000000001</v>
      </c>
      <c r="AB11" s="11">
        <v>-409.91086000000001</v>
      </c>
      <c r="AC11" s="11">
        <v>0</v>
      </c>
      <c r="AD11" s="11">
        <v>400.42651000000001</v>
      </c>
      <c r="AE11" s="11">
        <v>400.42651000000001</v>
      </c>
      <c r="AF11" s="11">
        <v>0</v>
      </c>
      <c r="AG11" s="11">
        <v>0</v>
      </c>
      <c r="AH11" s="11">
        <v>0</v>
      </c>
      <c r="AI11" s="11">
        <v>0</v>
      </c>
      <c r="AJ11" s="11">
        <v>9.4843499999999992</v>
      </c>
      <c r="AK11" s="11">
        <v>9.4843499999999992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spans="1:47" x14ac:dyDescent="0.25">
      <c r="A12" s="17" t="s">
        <v>108</v>
      </c>
      <c r="B12" s="10">
        <v>3</v>
      </c>
      <c r="C12" s="16" t="str">
        <f t="shared" si="0"/>
        <v xml:space="preserve"> 6 АТ ОЩАДБАНК</v>
      </c>
      <c r="D12" s="9" t="str">
        <f t="shared" si="1"/>
        <v>03</v>
      </c>
      <c r="E12" s="9" t="str">
        <f t="shared" si="2"/>
        <v>Рибне господарство</v>
      </c>
      <c r="F12" s="11">
        <v>13057.23531</v>
      </c>
      <c r="G12" s="11">
        <v>13057.23531</v>
      </c>
      <c r="H12" s="11">
        <v>0</v>
      </c>
      <c r="I12" s="11">
        <v>9560.3269299999993</v>
      </c>
      <c r="J12" s="11">
        <v>9560.3269299999993</v>
      </c>
      <c r="K12" s="11">
        <v>0</v>
      </c>
      <c r="L12" s="11">
        <v>0</v>
      </c>
      <c r="M12" s="11">
        <v>0</v>
      </c>
      <c r="N12" s="11">
        <v>0</v>
      </c>
      <c r="O12" s="11">
        <v>3496.9083799999999</v>
      </c>
      <c r="P12" s="11">
        <v>3496.9083799999999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-3544.3571299999999</v>
      </c>
      <c r="AB12" s="11">
        <v>-3544.3571299999999</v>
      </c>
      <c r="AC12" s="11">
        <v>0</v>
      </c>
      <c r="AD12" s="11">
        <v>147.68481</v>
      </c>
      <c r="AE12" s="11">
        <v>147.68481</v>
      </c>
      <c r="AF12" s="11">
        <v>0</v>
      </c>
      <c r="AG12" s="11">
        <v>0</v>
      </c>
      <c r="AH12" s="11">
        <v>0</v>
      </c>
      <c r="AI12" s="11">
        <v>0</v>
      </c>
      <c r="AJ12" s="11">
        <v>3396.6723200000001</v>
      </c>
      <c r="AK12" s="11">
        <v>3396.6723200000001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spans="1:47" x14ac:dyDescent="0.25">
      <c r="A13" s="17" t="s">
        <v>107</v>
      </c>
      <c r="B13" s="10">
        <v>4</v>
      </c>
      <c r="C13" s="16" t="str">
        <f t="shared" si="0"/>
        <v xml:space="preserve"> 6 АТ ОЩАДБАНК</v>
      </c>
      <c r="D13" s="9" t="str">
        <f t="shared" si="1"/>
        <v>05</v>
      </c>
      <c r="E13" s="9" t="str">
        <f t="shared" si="2"/>
        <v>Добування кам'яного та бурого вугілля</v>
      </c>
      <c r="F13" s="11">
        <v>2092.09411</v>
      </c>
      <c r="G13" s="11">
        <v>2092.09411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2092.09411</v>
      </c>
      <c r="P13" s="11">
        <v>2092.09411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-2092.09411</v>
      </c>
      <c r="AB13" s="11">
        <v>-2092.09411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2092.09411</v>
      </c>
      <c r="AK13" s="11">
        <v>2092.09411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spans="1:47" x14ac:dyDescent="0.25">
      <c r="A14" s="17" t="s">
        <v>106</v>
      </c>
      <c r="B14" s="10">
        <v>5</v>
      </c>
      <c r="C14" s="16" t="str">
        <f t="shared" si="0"/>
        <v xml:space="preserve"> 6 АТ ОЩАДБАНК</v>
      </c>
      <c r="D14" s="9" t="str">
        <f t="shared" si="1"/>
        <v>06</v>
      </c>
      <c r="E14" s="9" t="str">
        <f t="shared" si="2"/>
        <v>Добування сирої нафти та природного газу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spans="1:47" x14ac:dyDescent="0.25">
      <c r="A15" s="17" t="s">
        <v>105</v>
      </c>
      <c r="B15" s="10">
        <v>6</v>
      </c>
      <c r="C15" s="16" t="str">
        <f t="shared" si="0"/>
        <v xml:space="preserve"> 6 АТ ОЩАДБАНК</v>
      </c>
      <c r="D15" s="9" t="str">
        <f t="shared" si="1"/>
        <v>07</v>
      </c>
      <c r="E15" s="9" t="str">
        <f t="shared" si="2"/>
        <v>Добування металевих руд</v>
      </c>
      <c r="F15" s="11">
        <v>551989.27849000006</v>
      </c>
      <c r="G15" s="11">
        <v>0</v>
      </c>
      <c r="H15" s="11">
        <v>551989.27849000006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551989.27849000006</v>
      </c>
      <c r="S15" s="11">
        <v>0</v>
      </c>
      <c r="T15" s="11">
        <v>551989.27849000006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-511780.37478000001</v>
      </c>
      <c r="AB15" s="11">
        <v>0</v>
      </c>
      <c r="AC15" s="11">
        <v>-511780.37478000001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511780.37478000001</v>
      </c>
      <c r="AN15" s="11">
        <v>0</v>
      </c>
      <c r="AO15" s="11">
        <v>511780.37478000001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spans="1:47" x14ac:dyDescent="0.25">
      <c r="A16" s="17" t="s">
        <v>104</v>
      </c>
      <c r="B16" s="10">
        <v>7</v>
      </c>
      <c r="C16" s="16" t="str">
        <f t="shared" si="0"/>
        <v xml:space="preserve"> 6 АТ ОЩАДБАНК</v>
      </c>
      <c r="D16" s="9" t="str">
        <f t="shared" si="1"/>
        <v>08</v>
      </c>
      <c r="E16" s="9" t="str">
        <f t="shared" si="2"/>
        <v>Добування інших корисних копалин та розроблення кар'єрів</v>
      </c>
      <c r="F16" s="11">
        <v>284984.81638999999</v>
      </c>
      <c r="G16" s="11">
        <v>284984.81638999999</v>
      </c>
      <c r="H16" s="11">
        <v>0</v>
      </c>
      <c r="I16" s="11">
        <v>18710.41576</v>
      </c>
      <c r="J16" s="11">
        <v>18710.41576</v>
      </c>
      <c r="K16" s="11">
        <v>0</v>
      </c>
      <c r="L16" s="11">
        <v>0</v>
      </c>
      <c r="M16" s="11">
        <v>0</v>
      </c>
      <c r="N16" s="11">
        <v>0</v>
      </c>
      <c r="O16" s="11">
        <v>266274.40062999999</v>
      </c>
      <c r="P16" s="11">
        <v>266274.40062999999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-204973.33637999999</v>
      </c>
      <c r="AB16" s="11">
        <v>-204973.33637999999</v>
      </c>
      <c r="AC16" s="11">
        <v>0</v>
      </c>
      <c r="AD16" s="11">
        <v>49.119970000000002</v>
      </c>
      <c r="AE16" s="11">
        <v>49.119970000000002</v>
      </c>
      <c r="AF16" s="11">
        <v>0</v>
      </c>
      <c r="AG16" s="11">
        <v>0</v>
      </c>
      <c r="AH16" s="11">
        <v>0</v>
      </c>
      <c r="AI16" s="11">
        <v>0</v>
      </c>
      <c r="AJ16" s="11">
        <v>204924.21640999999</v>
      </c>
      <c r="AK16" s="11">
        <v>204924.21640999999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1:47" ht="24" x14ac:dyDescent="0.25">
      <c r="A17" s="17" t="s">
        <v>103</v>
      </c>
      <c r="B17" s="10">
        <v>8</v>
      </c>
      <c r="C17" s="16" t="str">
        <f t="shared" si="0"/>
        <v xml:space="preserve"> 6 АТ ОЩАДБАНК</v>
      </c>
      <c r="D17" s="9" t="str">
        <f t="shared" si="1"/>
        <v>09</v>
      </c>
      <c r="E17" s="9" t="str">
        <f t="shared" si="2"/>
        <v>Надання допоміжних послуг у сфері добувної промисловості та розроблення кар'єрів</v>
      </c>
      <c r="F17" s="11">
        <v>33765.203240000003</v>
      </c>
      <c r="G17" s="11">
        <v>33765.203240000003</v>
      </c>
      <c r="H17" s="11">
        <v>0</v>
      </c>
      <c r="I17" s="11">
        <v>33765.203240000003</v>
      </c>
      <c r="J17" s="11">
        <v>33765.203240000003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-860.48554000000001</v>
      </c>
      <c r="AB17" s="11">
        <v>-860.48554000000001</v>
      </c>
      <c r="AC17" s="11">
        <v>0</v>
      </c>
      <c r="AD17" s="11">
        <v>860.48554000000001</v>
      </c>
      <c r="AE17" s="11">
        <v>860.48554000000001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spans="1:47" x14ac:dyDescent="0.25">
      <c r="A18" s="17" t="s">
        <v>102</v>
      </c>
      <c r="B18" s="10">
        <v>9</v>
      </c>
      <c r="C18" s="16" t="str">
        <f t="shared" si="0"/>
        <v xml:space="preserve"> 6 АТ ОЩАДБАНК</v>
      </c>
      <c r="D18" s="9" t="str">
        <f t="shared" si="1"/>
        <v>10</v>
      </c>
      <c r="E18" s="9" t="str">
        <f t="shared" si="2"/>
        <v>Виробництво харчових продуктів</v>
      </c>
      <c r="F18" s="11">
        <v>4581460.4746000003</v>
      </c>
      <c r="G18" s="11">
        <v>3011889.2765100002</v>
      </c>
      <c r="H18" s="11">
        <v>1569571.1980900001</v>
      </c>
      <c r="I18" s="11">
        <v>4408921.12904</v>
      </c>
      <c r="J18" s="11">
        <v>2929042.6604200001</v>
      </c>
      <c r="K18" s="11">
        <v>1479878.4686199999</v>
      </c>
      <c r="L18" s="11">
        <v>1482.9932899999999</v>
      </c>
      <c r="M18" s="11">
        <v>1482.9932899999999</v>
      </c>
      <c r="N18" s="11">
        <v>0</v>
      </c>
      <c r="O18" s="11">
        <v>128471.54448</v>
      </c>
      <c r="P18" s="11">
        <v>38778.815009999998</v>
      </c>
      <c r="Q18" s="11">
        <v>89692.729470000006</v>
      </c>
      <c r="R18" s="11">
        <v>42584.807789999999</v>
      </c>
      <c r="S18" s="11">
        <v>42584.807789999999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-66783.196800000005</v>
      </c>
      <c r="AB18" s="11">
        <v>25658.589629999999</v>
      </c>
      <c r="AC18" s="11">
        <v>-92441.786429999993</v>
      </c>
      <c r="AD18" s="11">
        <v>19311.086920000002</v>
      </c>
      <c r="AE18" s="11">
        <v>16562.02996</v>
      </c>
      <c r="AF18" s="11">
        <v>2749.0569599999999</v>
      </c>
      <c r="AG18" s="11">
        <v>335.80631</v>
      </c>
      <c r="AH18" s="11">
        <v>335.80631</v>
      </c>
      <c r="AI18" s="11">
        <v>0</v>
      </c>
      <c r="AJ18" s="11">
        <v>117832.20570999999</v>
      </c>
      <c r="AK18" s="11">
        <v>28139.47624</v>
      </c>
      <c r="AL18" s="11">
        <v>89692.729470000006</v>
      </c>
      <c r="AM18" s="11">
        <v>-70695.902140000006</v>
      </c>
      <c r="AN18" s="11">
        <v>-70695.902140000006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spans="1:47" x14ac:dyDescent="0.25">
      <c r="A19" s="17" t="s">
        <v>101</v>
      </c>
      <c r="B19" s="10">
        <v>10</v>
      </c>
      <c r="C19" s="16" t="str">
        <f t="shared" si="0"/>
        <v xml:space="preserve"> 6 АТ ОЩАДБАНК</v>
      </c>
      <c r="D19" s="9" t="str">
        <f t="shared" si="1"/>
        <v>11</v>
      </c>
      <c r="E19" s="9" t="str">
        <f t="shared" si="2"/>
        <v>Виробництво напоїв</v>
      </c>
      <c r="F19" s="11">
        <v>26618.696619999999</v>
      </c>
      <c r="G19" s="11">
        <v>26618.696619999999</v>
      </c>
      <c r="H19" s="11">
        <v>0</v>
      </c>
      <c r="I19" s="11">
        <v>22679.11924</v>
      </c>
      <c r="J19" s="11">
        <v>22679.11924</v>
      </c>
      <c r="K19" s="11">
        <v>0</v>
      </c>
      <c r="L19" s="11">
        <v>0</v>
      </c>
      <c r="M19" s="11">
        <v>0</v>
      </c>
      <c r="N19" s="11">
        <v>0</v>
      </c>
      <c r="O19" s="11">
        <v>3939.5773800000002</v>
      </c>
      <c r="P19" s="11">
        <v>3939.5773800000002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-4055.2258200000001</v>
      </c>
      <c r="AB19" s="11">
        <v>-4055.2258200000001</v>
      </c>
      <c r="AC19" s="11">
        <v>0</v>
      </c>
      <c r="AD19" s="11">
        <v>116.46934</v>
      </c>
      <c r="AE19" s="11">
        <v>116.46934</v>
      </c>
      <c r="AF19" s="11">
        <v>0</v>
      </c>
      <c r="AG19" s="11">
        <v>0</v>
      </c>
      <c r="AH19" s="11">
        <v>0</v>
      </c>
      <c r="AI19" s="11">
        <v>0</v>
      </c>
      <c r="AJ19" s="11">
        <v>3938.75648</v>
      </c>
      <c r="AK19" s="11">
        <v>3938.75648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spans="1:47" x14ac:dyDescent="0.25">
      <c r="A20" s="17" t="s">
        <v>100</v>
      </c>
      <c r="B20" s="10">
        <v>11</v>
      </c>
      <c r="C20" s="16" t="str">
        <f t="shared" si="0"/>
        <v xml:space="preserve"> 6 АТ ОЩАДБАНК</v>
      </c>
      <c r="D20" s="9" t="str">
        <f t="shared" si="1"/>
        <v>12</v>
      </c>
      <c r="E20" s="9" t="str">
        <f t="shared" si="2"/>
        <v>Виробництво тютюнових виробів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spans="1:47" x14ac:dyDescent="0.25">
      <c r="A21" s="17" t="s">
        <v>99</v>
      </c>
      <c r="B21" s="10">
        <v>12</v>
      </c>
      <c r="C21" s="16" t="str">
        <f t="shared" si="0"/>
        <v xml:space="preserve"> 6 АТ ОЩАДБАНК</v>
      </c>
      <c r="D21" s="9" t="str">
        <f t="shared" si="1"/>
        <v>13</v>
      </c>
      <c r="E21" s="9" t="str">
        <f t="shared" si="2"/>
        <v>Текстильне виробництво</v>
      </c>
      <c r="F21" s="11">
        <v>164403.52632999999</v>
      </c>
      <c r="G21" s="11">
        <v>164403.52632999999</v>
      </c>
      <c r="H21" s="11">
        <v>0</v>
      </c>
      <c r="I21" s="11">
        <v>160051.50571999999</v>
      </c>
      <c r="J21" s="11">
        <v>160051.50571999999</v>
      </c>
      <c r="K21" s="11">
        <v>0</v>
      </c>
      <c r="L21" s="11">
        <v>4223.5351099999998</v>
      </c>
      <c r="M21" s="11">
        <v>4223.5351099999998</v>
      </c>
      <c r="N21" s="11">
        <v>0</v>
      </c>
      <c r="O21" s="11">
        <v>128.4855</v>
      </c>
      <c r="P21" s="11">
        <v>128.4855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-3470.2335499999999</v>
      </c>
      <c r="AB21" s="11">
        <v>-3470.2335499999999</v>
      </c>
      <c r="AC21" s="11">
        <v>0</v>
      </c>
      <c r="AD21" s="11">
        <v>2377.9283399999999</v>
      </c>
      <c r="AE21" s="11">
        <v>2377.9283399999999</v>
      </c>
      <c r="AF21" s="11">
        <v>0</v>
      </c>
      <c r="AG21" s="11">
        <v>963.81970999999999</v>
      </c>
      <c r="AH21" s="11">
        <v>963.81970999999999</v>
      </c>
      <c r="AI21" s="11">
        <v>0</v>
      </c>
      <c r="AJ21" s="11">
        <v>128.4855</v>
      </c>
      <c r="AK21" s="11">
        <v>128.4855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spans="1:47" x14ac:dyDescent="0.25">
      <c r="A22" s="17" t="s">
        <v>98</v>
      </c>
      <c r="B22" s="10">
        <v>13</v>
      </c>
      <c r="C22" s="16" t="str">
        <f t="shared" si="0"/>
        <v xml:space="preserve"> 6 АТ ОЩАДБАНК</v>
      </c>
      <c r="D22" s="9" t="str">
        <f t="shared" si="1"/>
        <v>14</v>
      </c>
      <c r="E22" s="9" t="str">
        <f t="shared" si="2"/>
        <v>Виробництво одягу</v>
      </c>
      <c r="F22" s="11">
        <v>61624.072209999998</v>
      </c>
      <c r="G22" s="11">
        <v>61624.072209999998</v>
      </c>
      <c r="H22" s="11">
        <v>0</v>
      </c>
      <c r="I22" s="11">
        <v>54938.329660000003</v>
      </c>
      <c r="J22" s="11">
        <v>54938.329660000003</v>
      </c>
      <c r="K22" s="11">
        <v>0</v>
      </c>
      <c r="L22" s="11">
        <v>0</v>
      </c>
      <c r="M22" s="11">
        <v>0</v>
      </c>
      <c r="N22" s="11">
        <v>0</v>
      </c>
      <c r="O22" s="11">
        <v>6685.7425499999999</v>
      </c>
      <c r="P22" s="11">
        <v>6685.7425499999999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-5933.2400600000001</v>
      </c>
      <c r="AB22" s="11">
        <v>-5933.2400600000001</v>
      </c>
      <c r="AC22" s="11">
        <v>0</v>
      </c>
      <c r="AD22" s="11">
        <v>970.24162000000001</v>
      </c>
      <c r="AE22" s="11">
        <v>970.24162000000001</v>
      </c>
      <c r="AF22" s="11">
        <v>0</v>
      </c>
      <c r="AG22" s="11">
        <v>0</v>
      </c>
      <c r="AH22" s="11">
        <v>0</v>
      </c>
      <c r="AI22" s="11">
        <v>0</v>
      </c>
      <c r="AJ22" s="11">
        <v>4962.9984400000003</v>
      </c>
      <c r="AK22" s="11">
        <v>4962.9984400000003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spans="1:47" x14ac:dyDescent="0.25">
      <c r="A23" s="17" t="s">
        <v>97</v>
      </c>
      <c r="B23" s="10">
        <v>14</v>
      </c>
      <c r="C23" s="16" t="str">
        <f t="shared" si="0"/>
        <v xml:space="preserve"> 6 АТ ОЩАДБАНК</v>
      </c>
      <c r="D23" s="9" t="str">
        <f t="shared" si="1"/>
        <v>15</v>
      </c>
      <c r="E23" s="9" t="str">
        <f t="shared" si="2"/>
        <v>Виробництво шкіри, виробів зі шкіри та інших матеріалів</v>
      </c>
      <c r="F23" s="11">
        <v>38570.781029999998</v>
      </c>
      <c r="G23" s="11">
        <v>38570.781029999998</v>
      </c>
      <c r="H23" s="11">
        <v>0</v>
      </c>
      <c r="I23" s="11">
        <v>38570.781029999998</v>
      </c>
      <c r="J23" s="11">
        <v>38570.781029999998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-480.39559000000003</v>
      </c>
      <c r="AB23" s="11">
        <v>-480.39559000000003</v>
      </c>
      <c r="AC23" s="11">
        <v>0</v>
      </c>
      <c r="AD23" s="11">
        <v>480.39559000000003</v>
      </c>
      <c r="AE23" s="11">
        <v>480.39559000000003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spans="1:47" ht="36" x14ac:dyDescent="0.25">
      <c r="A24" s="17" t="s">
        <v>96</v>
      </c>
      <c r="B24" s="10">
        <v>15</v>
      </c>
      <c r="C24" s="16" t="str">
        <f t="shared" si="0"/>
        <v xml:space="preserve"> 6 АТ ОЩАДБАНК</v>
      </c>
      <c r="D24" s="9" t="str">
        <f t="shared" si="1"/>
        <v>16</v>
      </c>
      <c r="E24" s="9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4" s="11">
        <v>355517.78870999999</v>
      </c>
      <c r="G24" s="11">
        <v>355517.78870999999</v>
      </c>
      <c r="H24" s="11">
        <v>0</v>
      </c>
      <c r="I24" s="11">
        <v>312952.07676999999</v>
      </c>
      <c r="J24" s="11">
        <v>312952.07676999999</v>
      </c>
      <c r="K24" s="11">
        <v>0</v>
      </c>
      <c r="L24" s="11">
        <v>7692.85448</v>
      </c>
      <c r="M24" s="11">
        <v>7692.85448</v>
      </c>
      <c r="N24" s="11">
        <v>0</v>
      </c>
      <c r="O24" s="11">
        <v>34872.857459999999</v>
      </c>
      <c r="P24" s="11">
        <v>34872.857459999999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-35447.078170000001</v>
      </c>
      <c r="AB24" s="11">
        <v>-35447.078170000001</v>
      </c>
      <c r="AC24" s="11">
        <v>0</v>
      </c>
      <c r="AD24" s="11">
        <v>2245.2181700000001</v>
      </c>
      <c r="AE24" s="11">
        <v>2245.2181700000001</v>
      </c>
      <c r="AF24" s="11">
        <v>0</v>
      </c>
      <c r="AG24" s="11">
        <v>134.48106999999999</v>
      </c>
      <c r="AH24" s="11">
        <v>134.48106999999999</v>
      </c>
      <c r="AI24" s="11">
        <v>0</v>
      </c>
      <c r="AJ24" s="11">
        <v>33067.378929999999</v>
      </c>
      <c r="AK24" s="11">
        <v>33067.378929999999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spans="1:47" x14ac:dyDescent="0.25">
      <c r="A25" s="17" t="s">
        <v>95</v>
      </c>
      <c r="B25" s="10">
        <v>16</v>
      </c>
      <c r="C25" s="16" t="str">
        <f t="shared" si="0"/>
        <v xml:space="preserve"> 6 АТ ОЩАДБАНК</v>
      </c>
      <c r="D25" s="9" t="str">
        <f t="shared" si="1"/>
        <v>17</v>
      </c>
      <c r="E25" s="9" t="str">
        <f t="shared" si="2"/>
        <v>Виробництво паперу та паперових виробів</v>
      </c>
      <c r="F25" s="11">
        <v>565259.38447000005</v>
      </c>
      <c r="G25" s="11">
        <v>518666.25628999999</v>
      </c>
      <c r="H25" s="11">
        <v>46593.12818</v>
      </c>
      <c r="I25" s="11">
        <v>545920.14473000006</v>
      </c>
      <c r="J25" s="11">
        <v>499327.01655</v>
      </c>
      <c r="K25" s="11">
        <v>46593.12818</v>
      </c>
      <c r="L25" s="11">
        <v>0</v>
      </c>
      <c r="M25" s="11">
        <v>0</v>
      </c>
      <c r="N25" s="11">
        <v>0</v>
      </c>
      <c r="O25" s="11">
        <v>19339.239740000001</v>
      </c>
      <c r="P25" s="11">
        <v>19339.239740000001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-22889.946169999999</v>
      </c>
      <c r="AB25" s="11">
        <v>-22341.902859999998</v>
      </c>
      <c r="AC25" s="11">
        <v>-548.04331000000002</v>
      </c>
      <c r="AD25" s="11">
        <v>7917.6879600000002</v>
      </c>
      <c r="AE25" s="11">
        <v>7369.6446500000002</v>
      </c>
      <c r="AF25" s="11">
        <v>548.04331000000002</v>
      </c>
      <c r="AG25" s="11">
        <v>0</v>
      </c>
      <c r="AH25" s="11">
        <v>0</v>
      </c>
      <c r="AI25" s="11">
        <v>0</v>
      </c>
      <c r="AJ25" s="11">
        <v>14972.25821</v>
      </c>
      <c r="AK25" s="11">
        <v>14972.25821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spans="1:47" x14ac:dyDescent="0.25">
      <c r="A26" s="17" t="s">
        <v>94</v>
      </c>
      <c r="B26" s="10">
        <v>17</v>
      </c>
      <c r="C26" s="16" t="str">
        <f t="shared" si="0"/>
        <v xml:space="preserve"> 6 АТ ОЩАДБАНК</v>
      </c>
      <c r="D26" s="9" t="str">
        <f t="shared" si="1"/>
        <v>18</v>
      </c>
      <c r="E26" s="9" t="str">
        <f t="shared" si="2"/>
        <v>Поліграфічна діяльність, тиражування записаної інформації</v>
      </c>
      <c r="F26" s="11">
        <v>80054.510989999995</v>
      </c>
      <c r="G26" s="11">
        <v>80054.510989999995</v>
      </c>
      <c r="H26" s="11">
        <v>0</v>
      </c>
      <c r="I26" s="11">
        <v>79727.361579999997</v>
      </c>
      <c r="J26" s="11">
        <v>79727.361579999997</v>
      </c>
      <c r="K26" s="11">
        <v>0</v>
      </c>
      <c r="L26" s="11">
        <v>0</v>
      </c>
      <c r="M26" s="11">
        <v>0</v>
      </c>
      <c r="N26" s="11">
        <v>0</v>
      </c>
      <c r="O26" s="11">
        <v>327.14940999999999</v>
      </c>
      <c r="P26" s="11">
        <v>327.14940999999999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-860.82662000000005</v>
      </c>
      <c r="AB26" s="11">
        <v>-860.82662000000005</v>
      </c>
      <c r="AC26" s="11">
        <v>0</v>
      </c>
      <c r="AD26" s="11">
        <v>783.54235000000006</v>
      </c>
      <c r="AE26" s="11">
        <v>783.54235000000006</v>
      </c>
      <c r="AF26" s="11">
        <v>0</v>
      </c>
      <c r="AG26" s="11">
        <v>0</v>
      </c>
      <c r="AH26" s="11">
        <v>0</v>
      </c>
      <c r="AI26" s="11">
        <v>0</v>
      </c>
      <c r="AJ26" s="11">
        <v>77.284270000000006</v>
      </c>
      <c r="AK26" s="11">
        <v>77.284270000000006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spans="1:47" x14ac:dyDescent="0.25">
      <c r="A27" s="17" t="s">
        <v>93</v>
      </c>
      <c r="B27" s="10">
        <v>18</v>
      </c>
      <c r="C27" s="16" t="str">
        <f t="shared" si="0"/>
        <v xml:space="preserve"> 6 АТ ОЩАДБАНК</v>
      </c>
      <c r="D27" s="9" t="str">
        <f t="shared" si="1"/>
        <v>19</v>
      </c>
      <c r="E27" s="9" t="str">
        <f t="shared" si="2"/>
        <v>Виробництво коксу та продуктів нафтоперероблення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spans="1:47" x14ac:dyDescent="0.25">
      <c r="A28" s="17" t="s">
        <v>92</v>
      </c>
      <c r="B28" s="10">
        <v>19</v>
      </c>
      <c r="C28" s="16" t="str">
        <f t="shared" si="0"/>
        <v xml:space="preserve"> 6 АТ ОЩАДБАНК</v>
      </c>
      <c r="D28" s="9" t="str">
        <f t="shared" si="1"/>
        <v>20</v>
      </c>
      <c r="E28" s="9" t="str">
        <f t="shared" si="2"/>
        <v>Виробництво хімічних речовин і хімічної продукції</v>
      </c>
      <c r="F28" s="11">
        <v>217947.0459</v>
      </c>
      <c r="G28" s="11">
        <v>217947.0459</v>
      </c>
      <c r="H28" s="11">
        <v>0</v>
      </c>
      <c r="I28" s="11">
        <v>92220.182310000004</v>
      </c>
      <c r="J28" s="11">
        <v>92220.182310000004</v>
      </c>
      <c r="K28" s="11">
        <v>0</v>
      </c>
      <c r="L28" s="11">
        <v>123008.85256</v>
      </c>
      <c r="M28" s="11">
        <v>123008.85256</v>
      </c>
      <c r="N28" s="11">
        <v>0</v>
      </c>
      <c r="O28" s="11">
        <v>2718.0110300000001</v>
      </c>
      <c r="P28" s="11">
        <v>2718.0110300000001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-16220.666279999999</v>
      </c>
      <c r="AB28" s="11">
        <v>-16220.666279999999</v>
      </c>
      <c r="AC28" s="11">
        <v>0</v>
      </c>
      <c r="AD28" s="11">
        <v>2053.0061999999998</v>
      </c>
      <c r="AE28" s="11">
        <v>2053.0061999999998</v>
      </c>
      <c r="AF28" s="11">
        <v>0</v>
      </c>
      <c r="AG28" s="11">
        <v>11490.316430000001</v>
      </c>
      <c r="AH28" s="11">
        <v>11490.316430000001</v>
      </c>
      <c r="AI28" s="11">
        <v>0</v>
      </c>
      <c r="AJ28" s="11">
        <v>2677.3436499999998</v>
      </c>
      <c r="AK28" s="11">
        <v>2677.3436499999998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spans="1:47" ht="24" x14ac:dyDescent="0.25">
      <c r="A29" s="17" t="s">
        <v>91</v>
      </c>
      <c r="B29" s="10">
        <v>20</v>
      </c>
      <c r="C29" s="16" t="str">
        <f t="shared" si="0"/>
        <v xml:space="preserve"> 6 АТ ОЩАДБАНК</v>
      </c>
      <c r="D29" s="9" t="str">
        <f t="shared" si="1"/>
        <v>21</v>
      </c>
      <c r="E29" s="9" t="str">
        <f t="shared" si="2"/>
        <v>Виробництво основних фармацевтичних продуктів і фармацевтичних препаратів</v>
      </c>
      <c r="F29" s="11">
        <v>121095.54312</v>
      </c>
      <c r="G29" s="11">
        <v>121095.54312</v>
      </c>
      <c r="H29" s="11">
        <v>0</v>
      </c>
      <c r="I29" s="11">
        <v>121095.54312</v>
      </c>
      <c r="J29" s="11">
        <v>121095.54312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-1751.36888</v>
      </c>
      <c r="AB29" s="11">
        <v>-1751.36888</v>
      </c>
      <c r="AC29" s="11">
        <v>0</v>
      </c>
      <c r="AD29" s="11">
        <v>1751.36888</v>
      </c>
      <c r="AE29" s="11">
        <v>1751.36888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spans="1:47" x14ac:dyDescent="0.25">
      <c r="A30" s="17" t="s">
        <v>90</v>
      </c>
      <c r="B30" s="10">
        <v>21</v>
      </c>
      <c r="C30" s="16" t="str">
        <f t="shared" si="0"/>
        <v xml:space="preserve"> 6 АТ ОЩАДБАНК</v>
      </c>
      <c r="D30" s="9" t="str">
        <f t="shared" si="1"/>
        <v>22</v>
      </c>
      <c r="E30" s="9" t="str">
        <f t="shared" si="2"/>
        <v>Виробництво гумових і пластмасових виробів</v>
      </c>
      <c r="F30" s="11">
        <v>494487.66168000002</v>
      </c>
      <c r="G30" s="11">
        <v>494487.66168000002</v>
      </c>
      <c r="H30" s="11">
        <v>0</v>
      </c>
      <c r="I30" s="11">
        <v>444224.57403000002</v>
      </c>
      <c r="J30" s="11">
        <v>444224.57403000002</v>
      </c>
      <c r="K30" s="11">
        <v>0</v>
      </c>
      <c r="L30" s="11">
        <v>28960.24078</v>
      </c>
      <c r="M30" s="11">
        <v>28960.24078</v>
      </c>
      <c r="N30" s="11">
        <v>0</v>
      </c>
      <c r="O30" s="11">
        <v>21302.846870000001</v>
      </c>
      <c r="P30" s="11">
        <v>21302.846870000001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-22551.4267</v>
      </c>
      <c r="AB30" s="11">
        <v>-22551.4267</v>
      </c>
      <c r="AC30" s="11">
        <v>0</v>
      </c>
      <c r="AD30" s="11">
        <v>3530.4134800000002</v>
      </c>
      <c r="AE30" s="11">
        <v>3530.4134800000002</v>
      </c>
      <c r="AF30" s="11">
        <v>0</v>
      </c>
      <c r="AG30" s="11">
        <v>125.04716000000001</v>
      </c>
      <c r="AH30" s="11">
        <v>125.04716000000001</v>
      </c>
      <c r="AI30" s="11">
        <v>0</v>
      </c>
      <c r="AJ30" s="11">
        <v>18895.966059999999</v>
      </c>
      <c r="AK30" s="11">
        <v>18895.966059999999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spans="1:47" x14ac:dyDescent="0.25">
      <c r="A31" s="17" t="s">
        <v>89</v>
      </c>
      <c r="B31" s="10">
        <v>22</v>
      </c>
      <c r="C31" s="16" t="str">
        <f t="shared" si="0"/>
        <v xml:space="preserve"> 6 АТ ОЩАДБАНК</v>
      </c>
      <c r="D31" s="9" t="str">
        <f t="shared" si="1"/>
        <v>23</v>
      </c>
      <c r="E31" s="9" t="str">
        <f t="shared" si="2"/>
        <v>Виробництво іншої неметалевої мінеральної продукції</v>
      </c>
      <c r="F31" s="11">
        <v>243753.21117</v>
      </c>
      <c r="G31" s="11">
        <v>243753.21117</v>
      </c>
      <c r="H31" s="11">
        <v>0</v>
      </c>
      <c r="I31" s="11">
        <v>241056.08532000001</v>
      </c>
      <c r="J31" s="11">
        <v>241056.08532000001</v>
      </c>
      <c r="K31" s="11">
        <v>0</v>
      </c>
      <c r="L31" s="11">
        <v>0</v>
      </c>
      <c r="M31" s="11">
        <v>0</v>
      </c>
      <c r="N31" s="11">
        <v>0</v>
      </c>
      <c r="O31" s="11">
        <v>2697.1258499999999</v>
      </c>
      <c r="P31" s="11">
        <v>2697.1258499999999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-5006.8941299999997</v>
      </c>
      <c r="AB31" s="11">
        <v>-5006.8941299999997</v>
      </c>
      <c r="AC31" s="11">
        <v>0</v>
      </c>
      <c r="AD31" s="11">
        <v>3037.5058800000002</v>
      </c>
      <c r="AE31" s="11">
        <v>3037.5058800000002</v>
      </c>
      <c r="AF31" s="11">
        <v>0</v>
      </c>
      <c r="AG31" s="11">
        <v>0</v>
      </c>
      <c r="AH31" s="11">
        <v>0</v>
      </c>
      <c r="AI31" s="11">
        <v>0</v>
      </c>
      <c r="AJ31" s="11">
        <v>1969.38825</v>
      </c>
      <c r="AK31" s="11">
        <v>1969.38825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spans="1:47" x14ac:dyDescent="0.25">
      <c r="A32" s="17" t="s">
        <v>88</v>
      </c>
      <c r="B32" s="10">
        <v>23</v>
      </c>
      <c r="C32" s="16" t="str">
        <f t="shared" si="0"/>
        <v xml:space="preserve"> 6 АТ ОЩАДБАНК</v>
      </c>
      <c r="D32" s="9" t="str">
        <f t="shared" si="1"/>
        <v>24</v>
      </c>
      <c r="E32" s="9" t="str">
        <f t="shared" si="2"/>
        <v>Металургійне виробництво</v>
      </c>
      <c r="F32" s="11">
        <v>4068362.03755</v>
      </c>
      <c r="G32" s="11">
        <v>103402.23789</v>
      </c>
      <c r="H32" s="11">
        <v>3964959.79966</v>
      </c>
      <c r="I32" s="11">
        <v>99432.309340000007</v>
      </c>
      <c r="J32" s="11">
        <v>99432.309340000007</v>
      </c>
      <c r="K32" s="11">
        <v>0</v>
      </c>
      <c r="L32" s="11">
        <v>0</v>
      </c>
      <c r="M32" s="11">
        <v>0</v>
      </c>
      <c r="N32" s="11">
        <v>0</v>
      </c>
      <c r="O32" s="11">
        <v>3968929.7282099999</v>
      </c>
      <c r="P32" s="11">
        <v>3969.9285500000001</v>
      </c>
      <c r="Q32" s="11">
        <v>3964959.79966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-2896152.55217</v>
      </c>
      <c r="AB32" s="11">
        <v>-4141.2191700000003</v>
      </c>
      <c r="AC32" s="11">
        <v>-2892011.3330000001</v>
      </c>
      <c r="AD32" s="11">
        <v>921.29061999999999</v>
      </c>
      <c r="AE32" s="11">
        <v>921.29061999999999</v>
      </c>
      <c r="AF32" s="11">
        <v>0</v>
      </c>
      <c r="AG32" s="11">
        <v>0</v>
      </c>
      <c r="AH32" s="11">
        <v>0</v>
      </c>
      <c r="AI32" s="11">
        <v>0</v>
      </c>
      <c r="AJ32" s="11">
        <v>2895231.2615499999</v>
      </c>
      <c r="AK32" s="11">
        <v>3219.9285500000001</v>
      </c>
      <c r="AL32" s="11">
        <v>2892011.3330000001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spans="1:47" x14ac:dyDescent="0.25">
      <c r="A33" s="17" t="s">
        <v>87</v>
      </c>
      <c r="B33" s="10">
        <v>24</v>
      </c>
      <c r="C33" s="16" t="str">
        <f t="shared" si="0"/>
        <v xml:space="preserve"> 6 АТ ОЩАДБАНК</v>
      </c>
      <c r="D33" s="9" t="str">
        <f t="shared" si="1"/>
        <v>25</v>
      </c>
      <c r="E33" s="9" t="str">
        <f t="shared" si="2"/>
        <v>Виробництво готових металевих виробів, крім машин і устатковання</v>
      </c>
      <c r="F33" s="11">
        <v>432948.51104999997</v>
      </c>
      <c r="G33" s="11">
        <v>432948.51104999997</v>
      </c>
      <c r="H33" s="11">
        <v>0</v>
      </c>
      <c r="I33" s="11">
        <v>277929.49077999999</v>
      </c>
      <c r="J33" s="11">
        <v>277929.49077999999</v>
      </c>
      <c r="K33" s="11">
        <v>0</v>
      </c>
      <c r="L33" s="11">
        <v>150072.00508</v>
      </c>
      <c r="M33" s="11">
        <v>150072.00508</v>
      </c>
      <c r="N33" s="11">
        <v>0</v>
      </c>
      <c r="O33" s="11">
        <v>4947.0151900000001</v>
      </c>
      <c r="P33" s="11">
        <v>4947.0151900000001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-10873.52439</v>
      </c>
      <c r="AB33" s="11">
        <v>-10873.52439</v>
      </c>
      <c r="AC33" s="11">
        <v>0</v>
      </c>
      <c r="AD33" s="11">
        <v>3684.5154499999999</v>
      </c>
      <c r="AE33" s="11">
        <v>3684.5154499999999</v>
      </c>
      <c r="AF33" s="11">
        <v>0</v>
      </c>
      <c r="AG33" s="11">
        <v>3151.6756799999998</v>
      </c>
      <c r="AH33" s="11">
        <v>3151.6756799999998</v>
      </c>
      <c r="AI33" s="11">
        <v>0</v>
      </c>
      <c r="AJ33" s="11">
        <v>4037.3332599999999</v>
      </c>
      <c r="AK33" s="11">
        <v>4037.3332599999999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spans="1:47" x14ac:dyDescent="0.25">
      <c r="A34" s="17" t="s">
        <v>86</v>
      </c>
      <c r="B34" s="10">
        <v>25</v>
      </c>
      <c r="C34" s="16" t="str">
        <f t="shared" si="0"/>
        <v xml:space="preserve"> 6 АТ ОЩАДБАНК</v>
      </c>
      <c r="D34" s="9" t="str">
        <f t="shared" si="1"/>
        <v>26</v>
      </c>
      <c r="E34" s="9" t="str">
        <f t="shared" si="2"/>
        <v>Виробництво комп'ютерів, електронної та оптичної продукції</v>
      </c>
      <c r="F34" s="11">
        <v>2696265.97187</v>
      </c>
      <c r="G34" s="11">
        <v>2696265.97187</v>
      </c>
      <c r="H34" s="11">
        <v>0</v>
      </c>
      <c r="I34" s="11">
        <v>2696265.97187</v>
      </c>
      <c r="J34" s="11">
        <v>2696265.97187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-22795.73389</v>
      </c>
      <c r="AB34" s="11">
        <v>-22795.73389</v>
      </c>
      <c r="AC34" s="11">
        <v>0</v>
      </c>
      <c r="AD34" s="11">
        <v>22795.73389</v>
      </c>
      <c r="AE34" s="11">
        <v>22795.73389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spans="1:47" x14ac:dyDescent="0.25">
      <c r="A35" s="17" t="s">
        <v>85</v>
      </c>
      <c r="B35" s="10">
        <v>26</v>
      </c>
      <c r="C35" s="16" t="str">
        <f t="shared" si="0"/>
        <v xml:space="preserve"> 6 АТ ОЩАДБАНК</v>
      </c>
      <c r="D35" s="9" t="str">
        <f t="shared" si="1"/>
        <v>27</v>
      </c>
      <c r="E35" s="9" t="str">
        <f t="shared" si="2"/>
        <v>Виробництво електричного устатковання</v>
      </c>
      <c r="F35" s="11">
        <v>151101.33854</v>
      </c>
      <c r="G35" s="11">
        <v>151101.33854</v>
      </c>
      <c r="H35" s="11">
        <v>0</v>
      </c>
      <c r="I35" s="11">
        <v>151035.26499</v>
      </c>
      <c r="J35" s="11">
        <v>151035.26499</v>
      </c>
      <c r="K35" s="11">
        <v>0</v>
      </c>
      <c r="L35" s="11">
        <v>0</v>
      </c>
      <c r="M35" s="11">
        <v>0</v>
      </c>
      <c r="N35" s="11">
        <v>0</v>
      </c>
      <c r="O35" s="11">
        <v>66.073549999999997</v>
      </c>
      <c r="P35" s="11">
        <v>66.073549999999997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-1116.2121500000001</v>
      </c>
      <c r="AB35" s="11">
        <v>-1116.2121500000001</v>
      </c>
      <c r="AC35" s="11">
        <v>0</v>
      </c>
      <c r="AD35" s="11">
        <v>1050.1386</v>
      </c>
      <c r="AE35" s="11">
        <v>1050.1386</v>
      </c>
      <c r="AF35" s="11">
        <v>0</v>
      </c>
      <c r="AG35" s="11">
        <v>0</v>
      </c>
      <c r="AH35" s="11">
        <v>0</v>
      </c>
      <c r="AI35" s="11">
        <v>0</v>
      </c>
      <c r="AJ35" s="11">
        <v>66.073549999999997</v>
      </c>
      <c r="AK35" s="11">
        <v>66.073549999999997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spans="1:47" x14ac:dyDescent="0.25">
      <c r="A36" s="17" t="s">
        <v>84</v>
      </c>
      <c r="B36" s="10">
        <v>27</v>
      </c>
      <c r="C36" s="16" t="str">
        <f t="shared" si="0"/>
        <v xml:space="preserve"> 6 АТ ОЩАДБАНК</v>
      </c>
      <c r="D36" s="9" t="str">
        <f t="shared" si="1"/>
        <v>28</v>
      </c>
      <c r="E36" s="9" t="str">
        <f t="shared" si="2"/>
        <v>Виробництво машин і устатковання, н.в.і.у.</v>
      </c>
      <c r="F36" s="11">
        <v>465554.19296999997</v>
      </c>
      <c r="G36" s="11">
        <v>461338.41884</v>
      </c>
      <c r="H36" s="11">
        <v>4215.7741299999998</v>
      </c>
      <c r="I36" s="11">
        <v>395360.67930999998</v>
      </c>
      <c r="J36" s="11">
        <v>395360.67930999998</v>
      </c>
      <c r="K36" s="11">
        <v>0</v>
      </c>
      <c r="L36" s="11">
        <v>5539.4381899999998</v>
      </c>
      <c r="M36" s="11">
        <v>5539.4381899999998</v>
      </c>
      <c r="N36" s="11">
        <v>0</v>
      </c>
      <c r="O36" s="11">
        <v>64654.075470000003</v>
      </c>
      <c r="P36" s="11">
        <v>60438.301339999998</v>
      </c>
      <c r="Q36" s="11">
        <v>4215.7741299999998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-45270.906770000001</v>
      </c>
      <c r="AB36" s="11">
        <v>-45270.906770000001</v>
      </c>
      <c r="AC36" s="11">
        <v>0</v>
      </c>
      <c r="AD36" s="11">
        <v>3058.6508699999999</v>
      </c>
      <c r="AE36" s="11">
        <v>3058.6508699999999</v>
      </c>
      <c r="AF36" s="11">
        <v>0</v>
      </c>
      <c r="AG36" s="11">
        <v>1169.29801</v>
      </c>
      <c r="AH36" s="11">
        <v>1169.29801</v>
      </c>
      <c r="AI36" s="11">
        <v>0</v>
      </c>
      <c r="AJ36" s="11">
        <v>41042.957889999998</v>
      </c>
      <c r="AK36" s="11">
        <v>41042.957889999998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spans="1:47" x14ac:dyDescent="0.25">
      <c r="A37" s="17" t="s">
        <v>83</v>
      </c>
      <c r="B37" s="10">
        <v>28</v>
      </c>
      <c r="C37" s="16" t="str">
        <f t="shared" si="0"/>
        <v xml:space="preserve"> 6 АТ ОЩАДБАНК</v>
      </c>
      <c r="D37" s="9" t="str">
        <f t="shared" si="1"/>
        <v>29</v>
      </c>
      <c r="E37" s="9" t="str">
        <f t="shared" si="2"/>
        <v>Виробництво автотранспортних засобів, причепів і напівпричепів</v>
      </c>
      <c r="F37" s="11">
        <v>4455391.4107999997</v>
      </c>
      <c r="G37" s="11">
        <v>4455391.4107999997</v>
      </c>
      <c r="H37" s="11">
        <v>0</v>
      </c>
      <c r="I37" s="11">
        <v>4455391.4107999997</v>
      </c>
      <c r="J37" s="11">
        <v>4455391.4107999997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-33830.233390000001</v>
      </c>
      <c r="AB37" s="11">
        <v>-33830.233390000001</v>
      </c>
      <c r="AC37" s="11">
        <v>0</v>
      </c>
      <c r="AD37" s="11">
        <v>33830.233390000001</v>
      </c>
      <c r="AE37" s="11">
        <v>33830.233390000001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spans="1:47" x14ac:dyDescent="0.25">
      <c r="A38" s="17" t="s">
        <v>82</v>
      </c>
      <c r="B38" s="10">
        <v>29</v>
      </c>
      <c r="C38" s="16" t="str">
        <f t="shared" si="0"/>
        <v xml:space="preserve"> 6 АТ ОЩАДБАНК</v>
      </c>
      <c r="D38" s="9" t="str">
        <f t="shared" si="1"/>
        <v>30</v>
      </c>
      <c r="E38" s="9" t="str">
        <f t="shared" si="2"/>
        <v>Виробництво інших транспортних засобів</v>
      </c>
      <c r="F38" s="11">
        <v>886591.76509</v>
      </c>
      <c r="G38" s="11">
        <v>886591.76509</v>
      </c>
      <c r="H38" s="11">
        <v>0</v>
      </c>
      <c r="I38" s="11">
        <v>885426.28552999999</v>
      </c>
      <c r="J38" s="11">
        <v>885426.28552999999</v>
      </c>
      <c r="K38" s="11">
        <v>0</v>
      </c>
      <c r="L38" s="11">
        <v>0</v>
      </c>
      <c r="M38" s="11">
        <v>0</v>
      </c>
      <c r="N38" s="11">
        <v>0</v>
      </c>
      <c r="O38" s="11">
        <v>1165.47956</v>
      </c>
      <c r="P38" s="11">
        <v>1165.47956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-1657.9600600000001</v>
      </c>
      <c r="AB38" s="11">
        <v>-1657.9600600000001</v>
      </c>
      <c r="AC38" s="11">
        <v>0</v>
      </c>
      <c r="AD38" s="11">
        <v>492.48050000000001</v>
      </c>
      <c r="AE38" s="11">
        <v>492.48050000000001</v>
      </c>
      <c r="AF38" s="11">
        <v>0</v>
      </c>
      <c r="AG38" s="11">
        <v>0</v>
      </c>
      <c r="AH38" s="11">
        <v>0</v>
      </c>
      <c r="AI38" s="11">
        <v>0</v>
      </c>
      <c r="AJ38" s="11">
        <v>1165.47956</v>
      </c>
      <c r="AK38" s="11">
        <v>1165.47956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spans="1:47" x14ac:dyDescent="0.25">
      <c r="A39" s="17" t="s">
        <v>81</v>
      </c>
      <c r="B39" s="10">
        <v>30</v>
      </c>
      <c r="C39" s="16" t="str">
        <f t="shared" si="0"/>
        <v xml:space="preserve"> 6 АТ ОЩАДБАНК</v>
      </c>
      <c r="D39" s="9" t="str">
        <f t="shared" si="1"/>
        <v>31</v>
      </c>
      <c r="E39" s="9" t="str">
        <f t="shared" si="2"/>
        <v>Виробництво меблів</v>
      </c>
      <c r="F39" s="11">
        <v>230139.75503</v>
      </c>
      <c r="G39" s="11">
        <v>230139.75503</v>
      </c>
      <c r="H39" s="11">
        <v>0</v>
      </c>
      <c r="I39" s="11">
        <v>224341.67623000001</v>
      </c>
      <c r="J39" s="11">
        <v>224341.67623000001</v>
      </c>
      <c r="K39" s="11">
        <v>0</v>
      </c>
      <c r="L39" s="11">
        <v>0</v>
      </c>
      <c r="M39" s="11">
        <v>0</v>
      </c>
      <c r="N39" s="11">
        <v>0</v>
      </c>
      <c r="O39" s="11">
        <v>5798.0788000000002</v>
      </c>
      <c r="P39" s="11">
        <v>5798.0788000000002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-5874.7296999999999</v>
      </c>
      <c r="AB39" s="11">
        <v>-5874.7296999999999</v>
      </c>
      <c r="AC39" s="11">
        <v>0</v>
      </c>
      <c r="AD39" s="11">
        <v>1460.70147</v>
      </c>
      <c r="AE39" s="11">
        <v>1460.70147</v>
      </c>
      <c r="AF39" s="11">
        <v>0</v>
      </c>
      <c r="AG39" s="11">
        <v>0</v>
      </c>
      <c r="AH39" s="11">
        <v>0</v>
      </c>
      <c r="AI39" s="11">
        <v>0</v>
      </c>
      <c r="AJ39" s="11">
        <v>4414.0282299999999</v>
      </c>
      <c r="AK39" s="11">
        <v>4414.0282299999999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spans="1:47" x14ac:dyDescent="0.25">
      <c r="A40" s="17" t="s">
        <v>80</v>
      </c>
      <c r="B40" s="10">
        <v>31</v>
      </c>
      <c r="C40" s="16" t="str">
        <f t="shared" si="0"/>
        <v xml:space="preserve"> 6 АТ ОЩАДБАНК</v>
      </c>
      <c r="D40" s="9" t="str">
        <f t="shared" si="1"/>
        <v>32</v>
      </c>
      <c r="E40" s="9" t="str">
        <f t="shared" si="2"/>
        <v>Виробництво іншої продукції</v>
      </c>
      <c r="F40" s="11">
        <v>71444.149940000003</v>
      </c>
      <c r="G40" s="11">
        <v>71444.149940000003</v>
      </c>
      <c r="H40" s="11">
        <v>0</v>
      </c>
      <c r="I40" s="11">
        <v>65411.086779999998</v>
      </c>
      <c r="J40" s="11">
        <v>65411.086779999998</v>
      </c>
      <c r="K40" s="11">
        <v>0</v>
      </c>
      <c r="L40" s="11">
        <v>0</v>
      </c>
      <c r="M40" s="11">
        <v>0</v>
      </c>
      <c r="N40" s="11">
        <v>0</v>
      </c>
      <c r="O40" s="11">
        <v>6033.0631599999997</v>
      </c>
      <c r="P40" s="11">
        <v>6033.0631599999997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-4792.0143799999996</v>
      </c>
      <c r="AB40" s="11">
        <v>-4792.0143799999996</v>
      </c>
      <c r="AC40" s="11">
        <v>0</v>
      </c>
      <c r="AD40" s="11">
        <v>737.84241999999995</v>
      </c>
      <c r="AE40" s="11">
        <v>737.84241999999995</v>
      </c>
      <c r="AF40" s="11">
        <v>0</v>
      </c>
      <c r="AG40" s="11">
        <v>0</v>
      </c>
      <c r="AH40" s="11">
        <v>0</v>
      </c>
      <c r="AI40" s="11">
        <v>0</v>
      </c>
      <c r="AJ40" s="11">
        <v>4054.1719600000001</v>
      </c>
      <c r="AK40" s="11">
        <v>4054.1719600000001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spans="1:47" x14ac:dyDescent="0.25">
      <c r="A41" s="17" t="s">
        <v>79</v>
      </c>
      <c r="B41" s="10">
        <v>32</v>
      </c>
      <c r="C41" s="16" t="str">
        <f t="shared" si="0"/>
        <v xml:space="preserve"> 6 АТ ОЩАДБАНК</v>
      </c>
      <c r="D41" s="9" t="str">
        <f t="shared" si="1"/>
        <v>33</v>
      </c>
      <c r="E41" s="9" t="str">
        <f t="shared" si="2"/>
        <v>Ремонт і монтаж машин і устатковання</v>
      </c>
      <c r="F41" s="11">
        <v>80879.312390000006</v>
      </c>
      <c r="G41" s="11">
        <v>80879.312390000006</v>
      </c>
      <c r="H41" s="11">
        <v>0</v>
      </c>
      <c r="I41" s="11">
        <v>73155.700559999997</v>
      </c>
      <c r="J41" s="11">
        <v>73155.700559999997</v>
      </c>
      <c r="K41" s="11">
        <v>0</v>
      </c>
      <c r="L41" s="11">
        <v>0</v>
      </c>
      <c r="M41" s="11">
        <v>0</v>
      </c>
      <c r="N41" s="11">
        <v>0</v>
      </c>
      <c r="O41" s="11">
        <v>7723.6118299999998</v>
      </c>
      <c r="P41" s="11">
        <v>7723.6118299999998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-7786.55494</v>
      </c>
      <c r="AB41" s="11">
        <v>-7786.55494</v>
      </c>
      <c r="AC41" s="11">
        <v>0</v>
      </c>
      <c r="AD41" s="11">
        <v>923.93974000000003</v>
      </c>
      <c r="AE41" s="11">
        <v>923.93974000000003</v>
      </c>
      <c r="AF41" s="11">
        <v>0</v>
      </c>
      <c r="AG41" s="11">
        <v>0</v>
      </c>
      <c r="AH41" s="11">
        <v>0</v>
      </c>
      <c r="AI41" s="11">
        <v>0</v>
      </c>
      <c r="AJ41" s="11">
        <v>6862.6152000000002</v>
      </c>
      <c r="AK41" s="11">
        <v>6862.6152000000002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spans="1:47" x14ac:dyDescent="0.25">
      <c r="A42" s="17" t="s">
        <v>78</v>
      </c>
      <c r="B42" s="10">
        <v>33</v>
      </c>
      <c r="C42" s="16" t="str">
        <f t="shared" ref="C42:C73" si="3">MID(A42,4,14)</f>
        <v xml:space="preserve"> 6 АТ ОЩАДБАНК</v>
      </c>
      <c r="D42" s="9" t="str">
        <f t="shared" ref="D42:D73" si="4">IF(OR(MID(A42,1,2)="ZZ",MID(A42,1,2)="YY"),"Інше",MID(A42,1,2))</f>
        <v>35</v>
      </c>
      <c r="E42" s="9" t="str">
        <f t="shared" ref="E42:E73" si="5">MID(A42,19,200)</f>
        <v>Постачання електроенергії, газу, пари та кондиційованого повітря</v>
      </c>
      <c r="F42" s="11">
        <v>21182851.683290001</v>
      </c>
      <c r="G42" s="11">
        <v>7545822.8826599997</v>
      </c>
      <c r="H42" s="11">
        <v>13637028.800629999</v>
      </c>
      <c r="I42" s="11">
        <v>3709976.7870399999</v>
      </c>
      <c r="J42" s="11">
        <v>2232180.38057</v>
      </c>
      <c r="K42" s="11">
        <v>1477796.40647</v>
      </c>
      <c r="L42" s="11">
        <v>10481015.290130001</v>
      </c>
      <c r="M42" s="11">
        <v>5303703.0935199996</v>
      </c>
      <c r="N42" s="11">
        <v>5177312.19661</v>
      </c>
      <c r="O42" s="11">
        <v>6991859.6061199997</v>
      </c>
      <c r="P42" s="11">
        <v>9939.4085699999996</v>
      </c>
      <c r="Q42" s="11">
        <v>6981920.1975499997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-4109538.1277700001</v>
      </c>
      <c r="AB42" s="11">
        <v>-211186.14162000001</v>
      </c>
      <c r="AC42" s="11">
        <v>-3898351.9861499998</v>
      </c>
      <c r="AD42" s="11">
        <v>92320.105249999993</v>
      </c>
      <c r="AE42" s="11">
        <v>74487.857520000005</v>
      </c>
      <c r="AF42" s="11">
        <v>17832.247729999999</v>
      </c>
      <c r="AG42" s="11">
        <v>422098.90246000001</v>
      </c>
      <c r="AH42" s="11">
        <v>126758.89713</v>
      </c>
      <c r="AI42" s="11">
        <v>295340.00533000001</v>
      </c>
      <c r="AJ42" s="11">
        <v>3595119.1200600001</v>
      </c>
      <c r="AK42" s="11">
        <v>9939.3869699999996</v>
      </c>
      <c r="AL42" s="11">
        <v>3585179.7330900002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spans="1:47" x14ac:dyDescent="0.25">
      <c r="A43" s="17" t="s">
        <v>77</v>
      </c>
      <c r="B43" s="10">
        <v>34</v>
      </c>
      <c r="C43" s="16" t="str">
        <f t="shared" si="3"/>
        <v xml:space="preserve"> 6 АТ ОЩАДБАНК</v>
      </c>
      <c r="D43" s="9" t="str">
        <f t="shared" si="4"/>
        <v>36</v>
      </c>
      <c r="E43" s="9" t="str">
        <f t="shared" si="5"/>
        <v>Забір, очищення та постачання води</v>
      </c>
      <c r="F43" s="11">
        <v>7376.6394799999998</v>
      </c>
      <c r="G43" s="11">
        <v>7376.6394799999998</v>
      </c>
      <c r="H43" s="11">
        <v>0</v>
      </c>
      <c r="I43" s="11">
        <v>7376.6289500000003</v>
      </c>
      <c r="J43" s="11">
        <v>7376.6289500000003</v>
      </c>
      <c r="K43" s="11">
        <v>0</v>
      </c>
      <c r="L43" s="11">
        <v>0</v>
      </c>
      <c r="M43" s="11">
        <v>0</v>
      </c>
      <c r="N43" s="11">
        <v>0</v>
      </c>
      <c r="O43" s="11">
        <v>1.0529999999999999E-2</v>
      </c>
      <c r="P43" s="11">
        <v>1.0529999999999999E-2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-120.88177</v>
      </c>
      <c r="AB43" s="11">
        <v>-120.88177</v>
      </c>
      <c r="AC43" s="11">
        <v>0</v>
      </c>
      <c r="AD43" s="11">
        <v>120.8763</v>
      </c>
      <c r="AE43" s="11">
        <v>120.8763</v>
      </c>
      <c r="AF43" s="11">
        <v>0</v>
      </c>
      <c r="AG43" s="11">
        <v>0</v>
      </c>
      <c r="AH43" s="11">
        <v>0</v>
      </c>
      <c r="AI43" s="11">
        <v>0</v>
      </c>
      <c r="AJ43" s="11">
        <v>5.47E-3</v>
      </c>
      <c r="AK43" s="11">
        <v>5.47E-3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spans="1:47" x14ac:dyDescent="0.25">
      <c r="A44" s="17" t="s">
        <v>76</v>
      </c>
      <c r="B44" s="10">
        <v>35</v>
      </c>
      <c r="C44" s="16" t="str">
        <f t="shared" si="3"/>
        <v xml:space="preserve"> 6 АТ ОЩАДБАНК</v>
      </c>
      <c r="D44" s="9" t="str">
        <f t="shared" si="4"/>
        <v>37</v>
      </c>
      <c r="E44" s="9" t="str">
        <f t="shared" si="5"/>
        <v>Каналізація, відведення й очищення стічних вод</v>
      </c>
      <c r="F44" s="11">
        <v>2382.4301099999998</v>
      </c>
      <c r="G44" s="11">
        <v>2382.4301099999998</v>
      </c>
      <c r="H44" s="11">
        <v>0</v>
      </c>
      <c r="I44" s="11">
        <v>1447.5377900000001</v>
      </c>
      <c r="J44" s="11">
        <v>1447.5377900000001</v>
      </c>
      <c r="K44" s="11">
        <v>0</v>
      </c>
      <c r="L44" s="11">
        <v>934.89232000000004</v>
      </c>
      <c r="M44" s="11">
        <v>934.89232000000004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-916.19145000000003</v>
      </c>
      <c r="AB44" s="11">
        <v>-916.19145000000003</v>
      </c>
      <c r="AC44" s="11">
        <v>0</v>
      </c>
      <c r="AD44" s="11">
        <v>0</v>
      </c>
      <c r="AE44" s="11">
        <v>0</v>
      </c>
      <c r="AF44" s="11">
        <v>0</v>
      </c>
      <c r="AG44" s="11">
        <v>916.19145000000003</v>
      </c>
      <c r="AH44" s="11">
        <v>916.19145000000003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spans="1:47" x14ac:dyDescent="0.25">
      <c r="A45" s="17" t="s">
        <v>75</v>
      </c>
      <c r="B45" s="10">
        <v>36</v>
      </c>
      <c r="C45" s="16" t="str">
        <f t="shared" si="3"/>
        <v xml:space="preserve"> 6 АТ ОЩАДБАНК</v>
      </c>
      <c r="D45" s="9" t="str">
        <f t="shared" si="4"/>
        <v>38</v>
      </c>
      <c r="E45" s="9" t="str">
        <f t="shared" si="5"/>
        <v>Збирання, оброблення й видалення відходів; відновлення матеріалів</v>
      </c>
      <c r="F45" s="11">
        <v>8326.7867299999998</v>
      </c>
      <c r="G45" s="11">
        <v>8326.7867299999998</v>
      </c>
      <c r="H45" s="11">
        <v>0</v>
      </c>
      <c r="I45" s="11">
        <v>7159.9972299999999</v>
      </c>
      <c r="J45" s="11">
        <v>7159.9972299999999</v>
      </c>
      <c r="K45" s="11">
        <v>0</v>
      </c>
      <c r="L45" s="11">
        <v>0</v>
      </c>
      <c r="M45" s="11">
        <v>0</v>
      </c>
      <c r="N45" s="11">
        <v>0</v>
      </c>
      <c r="O45" s="11">
        <v>1166.7895000000001</v>
      </c>
      <c r="P45" s="11">
        <v>1166.7895000000001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-1086.63688</v>
      </c>
      <c r="AB45" s="11">
        <v>-1086.63688</v>
      </c>
      <c r="AC45" s="11">
        <v>0</v>
      </c>
      <c r="AD45" s="11">
        <v>35.906700000000001</v>
      </c>
      <c r="AE45" s="11">
        <v>35.906700000000001</v>
      </c>
      <c r="AF45" s="11">
        <v>0</v>
      </c>
      <c r="AG45" s="11">
        <v>0</v>
      </c>
      <c r="AH45" s="11">
        <v>0</v>
      </c>
      <c r="AI45" s="11">
        <v>0</v>
      </c>
      <c r="AJ45" s="11">
        <v>1050.73018</v>
      </c>
      <c r="AK45" s="11">
        <v>1050.73018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spans="1:47" x14ac:dyDescent="0.25">
      <c r="A46" s="17" t="s">
        <v>74</v>
      </c>
      <c r="B46" s="10">
        <v>37</v>
      </c>
      <c r="C46" s="16" t="str">
        <f t="shared" si="3"/>
        <v xml:space="preserve"> 6 АТ ОЩАДБАНК</v>
      </c>
      <c r="D46" s="9" t="str">
        <f t="shared" si="4"/>
        <v>39</v>
      </c>
      <c r="E46" s="9" t="str">
        <f t="shared" si="5"/>
        <v>Інша діяльність щодо поводження з відходами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spans="1:47" x14ac:dyDescent="0.25">
      <c r="A47" s="17" t="s">
        <v>73</v>
      </c>
      <c r="B47" s="10">
        <v>38</v>
      </c>
      <c r="C47" s="16" t="str">
        <f t="shared" si="3"/>
        <v xml:space="preserve"> 6 АТ ОЩАДБАНК</v>
      </c>
      <c r="D47" s="9" t="str">
        <f t="shared" si="4"/>
        <v>41</v>
      </c>
      <c r="E47" s="9" t="str">
        <f t="shared" si="5"/>
        <v>Будівництво будівель</v>
      </c>
      <c r="F47" s="11">
        <v>529739.06770999997</v>
      </c>
      <c r="G47" s="11">
        <v>529739.06770999997</v>
      </c>
      <c r="H47" s="11">
        <v>0</v>
      </c>
      <c r="I47" s="11">
        <v>214979.32819</v>
      </c>
      <c r="J47" s="11">
        <v>214979.32819</v>
      </c>
      <c r="K47" s="11">
        <v>0</v>
      </c>
      <c r="L47" s="11">
        <v>0</v>
      </c>
      <c r="M47" s="11">
        <v>0</v>
      </c>
      <c r="N47" s="11">
        <v>0</v>
      </c>
      <c r="O47" s="11">
        <v>314759.73952</v>
      </c>
      <c r="P47" s="11">
        <v>314759.73952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-316662.12455000001</v>
      </c>
      <c r="AB47" s="11">
        <v>-316662.12455000001</v>
      </c>
      <c r="AC47" s="11">
        <v>0</v>
      </c>
      <c r="AD47" s="11">
        <v>3139.0730800000001</v>
      </c>
      <c r="AE47" s="11">
        <v>3139.0730800000001</v>
      </c>
      <c r="AF47" s="11">
        <v>0</v>
      </c>
      <c r="AG47" s="11">
        <v>0</v>
      </c>
      <c r="AH47" s="11">
        <v>0</v>
      </c>
      <c r="AI47" s="11">
        <v>0</v>
      </c>
      <c r="AJ47" s="11">
        <v>313523.05147000001</v>
      </c>
      <c r="AK47" s="11">
        <v>313523.05147000001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spans="1:47" x14ac:dyDescent="0.25">
      <c r="A48" s="17" t="s">
        <v>72</v>
      </c>
      <c r="B48" s="10">
        <v>39</v>
      </c>
      <c r="C48" s="16" t="str">
        <f t="shared" si="3"/>
        <v xml:space="preserve"> 6 АТ ОЩАДБАНК</v>
      </c>
      <c r="D48" s="9" t="str">
        <f t="shared" si="4"/>
        <v>42</v>
      </c>
      <c r="E48" s="9" t="str">
        <f t="shared" si="5"/>
        <v>Будівництво споруд</v>
      </c>
      <c r="F48" s="11">
        <v>69283.437170000005</v>
      </c>
      <c r="G48" s="11">
        <v>69283.437170000005</v>
      </c>
      <c r="H48" s="11">
        <v>0</v>
      </c>
      <c r="I48" s="11">
        <v>56638.74785</v>
      </c>
      <c r="J48" s="11">
        <v>56638.74785</v>
      </c>
      <c r="K48" s="11">
        <v>0</v>
      </c>
      <c r="L48" s="11">
        <v>0</v>
      </c>
      <c r="M48" s="11">
        <v>0</v>
      </c>
      <c r="N48" s="11">
        <v>0</v>
      </c>
      <c r="O48" s="11">
        <v>12644.689319999999</v>
      </c>
      <c r="P48" s="11">
        <v>12644.689319999999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-7801.4709899999998</v>
      </c>
      <c r="AB48" s="11">
        <v>-7801.4709899999998</v>
      </c>
      <c r="AC48" s="11">
        <v>0</v>
      </c>
      <c r="AD48" s="11">
        <v>575.84041000000002</v>
      </c>
      <c r="AE48" s="11">
        <v>575.84041000000002</v>
      </c>
      <c r="AF48" s="11">
        <v>0</v>
      </c>
      <c r="AG48" s="11">
        <v>0</v>
      </c>
      <c r="AH48" s="11">
        <v>0</v>
      </c>
      <c r="AI48" s="11">
        <v>0</v>
      </c>
      <c r="AJ48" s="11">
        <v>7225.63058</v>
      </c>
      <c r="AK48" s="11">
        <v>7225.63058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spans="1:47" x14ac:dyDescent="0.25">
      <c r="A49" s="17" t="s">
        <v>71</v>
      </c>
      <c r="B49" s="10">
        <v>40</v>
      </c>
      <c r="C49" s="16" t="str">
        <f t="shared" si="3"/>
        <v xml:space="preserve"> 6 АТ ОЩАДБАНК</v>
      </c>
      <c r="D49" s="9" t="str">
        <f t="shared" si="4"/>
        <v>43</v>
      </c>
      <c r="E49" s="9" t="str">
        <f t="shared" si="5"/>
        <v>Спеціалізовані будівельні роботи</v>
      </c>
      <c r="F49" s="11">
        <v>224611.17316000001</v>
      </c>
      <c r="G49" s="11">
        <v>224611.17316000001</v>
      </c>
      <c r="H49" s="11">
        <v>0</v>
      </c>
      <c r="I49" s="11">
        <v>211662.33809</v>
      </c>
      <c r="J49" s="11">
        <v>211662.33809</v>
      </c>
      <c r="K49" s="11">
        <v>0</v>
      </c>
      <c r="L49" s="11">
        <v>0</v>
      </c>
      <c r="M49" s="11">
        <v>0</v>
      </c>
      <c r="N49" s="11">
        <v>0</v>
      </c>
      <c r="O49" s="11">
        <v>12948.835069999999</v>
      </c>
      <c r="P49" s="11">
        <v>12948.835069999999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-14226.233410000001</v>
      </c>
      <c r="AB49" s="11">
        <v>-14226.233410000001</v>
      </c>
      <c r="AC49" s="11">
        <v>0</v>
      </c>
      <c r="AD49" s="11">
        <v>2646.79421</v>
      </c>
      <c r="AE49" s="11">
        <v>2646.79421</v>
      </c>
      <c r="AF49" s="11">
        <v>0</v>
      </c>
      <c r="AG49" s="11">
        <v>0</v>
      </c>
      <c r="AH49" s="11">
        <v>0</v>
      </c>
      <c r="AI49" s="11">
        <v>0</v>
      </c>
      <c r="AJ49" s="11">
        <v>11579.439200000001</v>
      </c>
      <c r="AK49" s="11">
        <v>11579.439200000001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spans="1:47" ht="24" x14ac:dyDescent="0.25">
      <c r="A50" s="17" t="s">
        <v>70</v>
      </c>
      <c r="B50" s="10">
        <v>41</v>
      </c>
      <c r="C50" s="16" t="str">
        <f t="shared" si="3"/>
        <v xml:space="preserve"> 6 АТ ОЩАДБАНК</v>
      </c>
      <c r="D50" s="9" t="str">
        <f t="shared" si="4"/>
        <v>45</v>
      </c>
      <c r="E50" s="9" t="str">
        <f t="shared" si="5"/>
        <v>Оптова та роздрібна торгівля автотранспортними засобами та мотоциклами, їх ремонт</v>
      </c>
      <c r="F50" s="11">
        <v>321045.49930000002</v>
      </c>
      <c r="G50" s="11">
        <v>321045.49930000002</v>
      </c>
      <c r="H50" s="11">
        <v>0</v>
      </c>
      <c r="I50" s="11">
        <v>306947.06047999999</v>
      </c>
      <c r="J50" s="11">
        <v>306947.06047999999</v>
      </c>
      <c r="K50" s="11">
        <v>0</v>
      </c>
      <c r="L50" s="11">
        <v>969.89030000000002</v>
      </c>
      <c r="M50" s="11">
        <v>969.89030000000002</v>
      </c>
      <c r="N50" s="11">
        <v>0</v>
      </c>
      <c r="O50" s="11">
        <v>9175.4716599999992</v>
      </c>
      <c r="P50" s="11">
        <v>9175.4716599999992</v>
      </c>
      <c r="Q50" s="11">
        <v>0</v>
      </c>
      <c r="R50" s="11">
        <v>3953.0768600000001</v>
      </c>
      <c r="S50" s="11">
        <v>3953.0768600000001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-4299.4093499999999</v>
      </c>
      <c r="AB50" s="11">
        <v>-4299.4093499999999</v>
      </c>
      <c r="AC50" s="11">
        <v>0</v>
      </c>
      <c r="AD50" s="11">
        <v>3288.9428499999999</v>
      </c>
      <c r="AE50" s="11">
        <v>3288.9428499999999</v>
      </c>
      <c r="AF50" s="11">
        <v>0</v>
      </c>
      <c r="AG50" s="11">
        <v>0.14746000000000001</v>
      </c>
      <c r="AH50" s="11">
        <v>0.14746000000000001</v>
      </c>
      <c r="AI50" s="11">
        <v>0</v>
      </c>
      <c r="AJ50" s="11">
        <v>7274.6752500000002</v>
      </c>
      <c r="AK50" s="11">
        <v>7274.6752500000002</v>
      </c>
      <c r="AL50" s="11">
        <v>0</v>
      </c>
      <c r="AM50" s="11">
        <v>-6264.3562099999999</v>
      </c>
      <c r="AN50" s="11">
        <v>-6264.3562099999999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spans="1:47" ht="24" x14ac:dyDescent="0.25">
      <c r="A51" s="17" t="s">
        <v>69</v>
      </c>
      <c r="B51" s="10">
        <v>42</v>
      </c>
      <c r="C51" s="16" t="str">
        <f t="shared" si="3"/>
        <v xml:space="preserve"> 6 АТ ОЩАДБАНК</v>
      </c>
      <c r="D51" s="9" t="str">
        <f t="shared" si="4"/>
        <v>46</v>
      </c>
      <c r="E51" s="9" t="str">
        <f t="shared" si="5"/>
        <v>Оптова торгівля, крім торгівлі автотранспортними засобами та мотоциклами</v>
      </c>
      <c r="F51" s="11">
        <v>23808226.84062</v>
      </c>
      <c r="G51" s="11">
        <v>18078515.448410001</v>
      </c>
      <c r="H51" s="11">
        <v>5729711.3922100002</v>
      </c>
      <c r="I51" s="11">
        <v>6758498.8498299997</v>
      </c>
      <c r="J51" s="11">
        <v>5396492.05002</v>
      </c>
      <c r="K51" s="11">
        <v>1362006.79981</v>
      </c>
      <c r="L51" s="11">
        <v>15738582.60565</v>
      </c>
      <c r="M51" s="11">
        <v>11824693.57371</v>
      </c>
      <c r="N51" s="11">
        <v>3913889.0319400001</v>
      </c>
      <c r="O51" s="11">
        <v>650154.42185000004</v>
      </c>
      <c r="P51" s="11">
        <v>196338.86139000001</v>
      </c>
      <c r="Q51" s="11">
        <v>453815.56046000001</v>
      </c>
      <c r="R51" s="11">
        <v>660990.96328999999</v>
      </c>
      <c r="S51" s="11">
        <v>660990.96328999999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-3312500.3982299999</v>
      </c>
      <c r="AB51" s="11">
        <v>-1315170.63613</v>
      </c>
      <c r="AC51" s="11">
        <v>-1997329.7620999999</v>
      </c>
      <c r="AD51" s="11">
        <v>238115.18771</v>
      </c>
      <c r="AE51" s="11">
        <v>100043.88651</v>
      </c>
      <c r="AF51" s="11">
        <v>138071.30119999999</v>
      </c>
      <c r="AG51" s="11">
        <v>2089860.1562300001</v>
      </c>
      <c r="AH51" s="11">
        <v>655408.95363999996</v>
      </c>
      <c r="AI51" s="11">
        <v>1434451.2025899999</v>
      </c>
      <c r="AJ51" s="11">
        <v>566222.09109</v>
      </c>
      <c r="AK51" s="11">
        <v>141414.83278</v>
      </c>
      <c r="AL51" s="11">
        <v>424807.25831</v>
      </c>
      <c r="AM51" s="11">
        <v>418302.9632</v>
      </c>
      <c r="AN51" s="11">
        <v>418302.9632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spans="1:47" ht="24" x14ac:dyDescent="0.25">
      <c r="A52" s="17" t="s">
        <v>68</v>
      </c>
      <c r="B52" s="10">
        <v>43</v>
      </c>
      <c r="C52" s="16" t="str">
        <f t="shared" si="3"/>
        <v xml:space="preserve"> 6 АТ ОЩАДБАНК</v>
      </c>
      <c r="D52" s="9" t="str">
        <f t="shared" si="4"/>
        <v>47</v>
      </c>
      <c r="E52" s="9" t="str">
        <f t="shared" si="5"/>
        <v>Роздрібна торгівля, крім торгівлі автотранспортними засобами та мотоциклами</v>
      </c>
      <c r="F52" s="11">
        <v>5333306.2253700001</v>
      </c>
      <c r="G52" s="11">
        <v>2400180.6412499999</v>
      </c>
      <c r="H52" s="11">
        <v>2933125.5841199998</v>
      </c>
      <c r="I52" s="11">
        <v>4928758.8422499998</v>
      </c>
      <c r="J52" s="11">
        <v>1995633.25813</v>
      </c>
      <c r="K52" s="11">
        <v>2933125.5841199998</v>
      </c>
      <c r="L52" s="11">
        <v>783.98333000000002</v>
      </c>
      <c r="M52" s="11">
        <v>783.98333000000002</v>
      </c>
      <c r="N52" s="11">
        <v>0</v>
      </c>
      <c r="O52" s="11">
        <v>126082.2</v>
      </c>
      <c r="P52" s="11">
        <v>126082.2</v>
      </c>
      <c r="Q52" s="11">
        <v>0</v>
      </c>
      <c r="R52" s="11">
        <v>277681.19978999998</v>
      </c>
      <c r="S52" s="11">
        <v>277681.19978999998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-313171.24131999997</v>
      </c>
      <c r="AB52" s="11">
        <v>-289992.60582</v>
      </c>
      <c r="AC52" s="11">
        <v>-23178.6355</v>
      </c>
      <c r="AD52" s="11">
        <v>43106.37715</v>
      </c>
      <c r="AE52" s="11">
        <v>19927.74165</v>
      </c>
      <c r="AF52" s="11">
        <v>23178.6355</v>
      </c>
      <c r="AG52" s="11">
        <v>90.835350000000005</v>
      </c>
      <c r="AH52" s="11">
        <v>90.835350000000005</v>
      </c>
      <c r="AI52" s="11">
        <v>0</v>
      </c>
      <c r="AJ52" s="11">
        <v>101569.62027</v>
      </c>
      <c r="AK52" s="11">
        <v>101569.62027</v>
      </c>
      <c r="AL52" s="11">
        <v>0</v>
      </c>
      <c r="AM52" s="11">
        <v>168404.40854999999</v>
      </c>
      <c r="AN52" s="11">
        <v>168404.40854999999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spans="1:47" x14ac:dyDescent="0.25">
      <c r="A53" s="17" t="s">
        <v>67</v>
      </c>
      <c r="B53" s="10">
        <v>44</v>
      </c>
      <c r="C53" s="16" t="str">
        <f t="shared" si="3"/>
        <v xml:space="preserve"> 6 АТ ОЩАДБАНК</v>
      </c>
      <c r="D53" s="9" t="str">
        <f t="shared" si="4"/>
        <v>49</v>
      </c>
      <c r="E53" s="9" t="str">
        <f t="shared" si="5"/>
        <v>Наземний і трубопровідний транспорт</v>
      </c>
      <c r="F53" s="11">
        <v>532452.56860999996</v>
      </c>
      <c r="G53" s="11">
        <v>532452.56860999996</v>
      </c>
      <c r="H53" s="11">
        <v>0</v>
      </c>
      <c r="I53" s="11">
        <v>497911.10707999999</v>
      </c>
      <c r="J53" s="11">
        <v>497911.10707999999</v>
      </c>
      <c r="K53" s="11">
        <v>0</v>
      </c>
      <c r="L53" s="11">
        <v>0.27634999999999998</v>
      </c>
      <c r="M53" s="11">
        <v>0.27634999999999998</v>
      </c>
      <c r="N53" s="11">
        <v>0</v>
      </c>
      <c r="O53" s="11">
        <v>34541.18518</v>
      </c>
      <c r="P53" s="11">
        <v>34541.18518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-34328.361980000001</v>
      </c>
      <c r="AB53" s="11">
        <v>-34328.361980000001</v>
      </c>
      <c r="AC53" s="11">
        <v>0</v>
      </c>
      <c r="AD53" s="11">
        <v>7431.34717</v>
      </c>
      <c r="AE53" s="11">
        <v>7431.34717</v>
      </c>
      <c r="AF53" s="11">
        <v>0</v>
      </c>
      <c r="AG53" s="11">
        <v>1.537E-2</v>
      </c>
      <c r="AH53" s="11">
        <v>1.537E-2</v>
      </c>
      <c r="AI53" s="11">
        <v>0</v>
      </c>
      <c r="AJ53" s="11">
        <v>26896.99944</v>
      </c>
      <c r="AK53" s="11">
        <v>26896.99944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spans="1:47" x14ac:dyDescent="0.25">
      <c r="A54" s="17" t="s">
        <v>66</v>
      </c>
      <c r="B54" s="10">
        <v>45</v>
      </c>
      <c r="C54" s="16" t="str">
        <f t="shared" si="3"/>
        <v xml:space="preserve"> 6 АТ ОЩАДБАНК</v>
      </c>
      <c r="D54" s="9" t="str">
        <f t="shared" si="4"/>
        <v>50</v>
      </c>
      <c r="E54" s="9" t="str">
        <f t="shared" si="5"/>
        <v>Водний транспорт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spans="1:47" x14ac:dyDescent="0.25">
      <c r="A55" s="17" t="s">
        <v>65</v>
      </c>
      <c r="B55" s="10">
        <v>46</v>
      </c>
      <c r="C55" s="16" t="str">
        <f t="shared" si="3"/>
        <v xml:space="preserve"> 6 АТ ОЩАДБАНК</v>
      </c>
      <c r="D55" s="9" t="str">
        <f t="shared" si="4"/>
        <v>51</v>
      </c>
      <c r="E55" s="9" t="str">
        <f t="shared" si="5"/>
        <v>Авіаційний транспорт</v>
      </c>
      <c r="F55" s="11">
        <v>1807.4249500000001</v>
      </c>
      <c r="G55" s="11">
        <v>1807.4249500000001</v>
      </c>
      <c r="H55" s="11">
        <v>0</v>
      </c>
      <c r="I55" s="11">
        <v>1807.4249500000001</v>
      </c>
      <c r="J55" s="11">
        <v>1807.4249500000001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spans="1:47" x14ac:dyDescent="0.25">
      <c r="A56" s="17" t="s">
        <v>64</v>
      </c>
      <c r="B56" s="10">
        <v>47</v>
      </c>
      <c r="C56" s="16" t="str">
        <f t="shared" si="3"/>
        <v xml:space="preserve"> 6 АТ ОЩАДБАНК</v>
      </c>
      <c r="D56" s="9" t="str">
        <f t="shared" si="4"/>
        <v>52</v>
      </c>
      <c r="E56" s="9" t="str">
        <f t="shared" si="5"/>
        <v>Складське господарство та допоміжна діяльність у сфері транспорту</v>
      </c>
      <c r="F56" s="11">
        <v>376098.65925999999</v>
      </c>
      <c r="G56" s="11">
        <v>376098.65925999999</v>
      </c>
      <c r="H56" s="11">
        <v>0</v>
      </c>
      <c r="I56" s="11">
        <v>280560.09175000002</v>
      </c>
      <c r="J56" s="11">
        <v>280560.09175000002</v>
      </c>
      <c r="K56" s="11">
        <v>0</v>
      </c>
      <c r="L56" s="11">
        <v>0</v>
      </c>
      <c r="M56" s="11">
        <v>0</v>
      </c>
      <c r="N56" s="11">
        <v>0</v>
      </c>
      <c r="O56" s="11">
        <v>95538.567509999993</v>
      </c>
      <c r="P56" s="11">
        <v>95538.567509999993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-57752.114990000002</v>
      </c>
      <c r="AB56" s="11">
        <v>-57752.114990000002</v>
      </c>
      <c r="AC56" s="11">
        <v>0</v>
      </c>
      <c r="AD56" s="11">
        <v>4764.3475699999999</v>
      </c>
      <c r="AE56" s="11">
        <v>4764.3475699999999</v>
      </c>
      <c r="AF56" s="11">
        <v>0</v>
      </c>
      <c r="AG56" s="11">
        <v>0</v>
      </c>
      <c r="AH56" s="11">
        <v>0</v>
      </c>
      <c r="AI56" s="11">
        <v>0</v>
      </c>
      <c r="AJ56" s="11">
        <v>52987.767419999996</v>
      </c>
      <c r="AK56" s="11">
        <v>52987.767419999996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spans="1:47" x14ac:dyDescent="0.25">
      <c r="A57" s="17" t="s">
        <v>63</v>
      </c>
      <c r="B57" s="10">
        <v>48</v>
      </c>
      <c r="C57" s="16" t="str">
        <f t="shared" si="3"/>
        <v xml:space="preserve"> 6 АТ ОЩАДБАНК</v>
      </c>
      <c r="D57" s="9" t="str">
        <f t="shared" si="4"/>
        <v>53</v>
      </c>
      <c r="E57" s="9" t="str">
        <f t="shared" si="5"/>
        <v>Поштова та кур'єрська діяльність</v>
      </c>
      <c r="F57" s="11">
        <v>835.12532999999996</v>
      </c>
      <c r="G57" s="11">
        <v>835.12532999999996</v>
      </c>
      <c r="H57" s="11">
        <v>0</v>
      </c>
      <c r="I57" s="11">
        <v>835.12532999999996</v>
      </c>
      <c r="J57" s="11">
        <v>835.12532999999996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-0.29930000000000001</v>
      </c>
      <c r="AB57" s="11">
        <v>-0.29930000000000001</v>
      </c>
      <c r="AC57" s="11">
        <v>0</v>
      </c>
      <c r="AD57" s="11">
        <v>0.29930000000000001</v>
      </c>
      <c r="AE57" s="11">
        <v>0.29930000000000001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spans="1:47" x14ac:dyDescent="0.25">
      <c r="A58" s="17" t="s">
        <v>62</v>
      </c>
      <c r="B58" s="10">
        <v>49</v>
      </c>
      <c r="C58" s="16" t="str">
        <f t="shared" si="3"/>
        <v xml:space="preserve"> 6 АТ ОЩАДБАНК</v>
      </c>
      <c r="D58" s="9" t="str">
        <f t="shared" si="4"/>
        <v>55</v>
      </c>
      <c r="E58" s="9" t="str">
        <f t="shared" si="5"/>
        <v>Тимчасове розміщування</v>
      </c>
      <c r="F58" s="11">
        <v>40767.349589999998</v>
      </c>
      <c r="G58" s="11">
        <v>40767.349589999998</v>
      </c>
      <c r="H58" s="11">
        <v>0</v>
      </c>
      <c r="I58" s="11">
        <v>39892.409440000003</v>
      </c>
      <c r="J58" s="11">
        <v>39892.409440000003</v>
      </c>
      <c r="K58" s="11">
        <v>0</v>
      </c>
      <c r="L58" s="11">
        <v>0</v>
      </c>
      <c r="M58" s="11">
        <v>0</v>
      </c>
      <c r="N58" s="11">
        <v>0</v>
      </c>
      <c r="O58" s="11">
        <v>874.94015000000002</v>
      </c>
      <c r="P58" s="11">
        <v>874.94015000000002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-380.39877999999999</v>
      </c>
      <c r="AB58" s="11">
        <v>-380.39877999999999</v>
      </c>
      <c r="AC58" s="11">
        <v>0</v>
      </c>
      <c r="AD58" s="11">
        <v>78.413849999999996</v>
      </c>
      <c r="AE58" s="11">
        <v>78.413849999999996</v>
      </c>
      <c r="AF58" s="11">
        <v>0</v>
      </c>
      <c r="AG58" s="11">
        <v>0</v>
      </c>
      <c r="AH58" s="11">
        <v>0</v>
      </c>
      <c r="AI58" s="11">
        <v>0</v>
      </c>
      <c r="AJ58" s="11">
        <v>301.98493000000002</v>
      </c>
      <c r="AK58" s="11">
        <v>301.98493000000002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spans="1:47" x14ac:dyDescent="0.25">
      <c r="A59" s="17" t="s">
        <v>61</v>
      </c>
      <c r="B59" s="10">
        <v>50</v>
      </c>
      <c r="C59" s="16" t="str">
        <f t="shared" si="3"/>
        <v xml:space="preserve"> 6 АТ ОЩАДБАНК</v>
      </c>
      <c r="D59" s="9" t="str">
        <f t="shared" si="4"/>
        <v>56</v>
      </c>
      <c r="E59" s="9" t="str">
        <f t="shared" si="5"/>
        <v>Діяльність із забезпечення стравами та напоями</v>
      </c>
      <c r="F59" s="11">
        <v>179526.23806</v>
      </c>
      <c r="G59" s="11">
        <v>179526.23806</v>
      </c>
      <c r="H59" s="11">
        <v>0</v>
      </c>
      <c r="I59" s="11">
        <v>166935.35203000001</v>
      </c>
      <c r="J59" s="11">
        <v>166935.35203000001</v>
      </c>
      <c r="K59" s="11">
        <v>0</v>
      </c>
      <c r="L59" s="11">
        <v>1780.7375500000001</v>
      </c>
      <c r="M59" s="11">
        <v>1780.7375500000001</v>
      </c>
      <c r="N59" s="11">
        <v>0</v>
      </c>
      <c r="O59" s="11">
        <v>10810.14848</v>
      </c>
      <c r="P59" s="11">
        <v>10810.14848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-10439.92475</v>
      </c>
      <c r="AB59" s="11">
        <v>-10439.92475</v>
      </c>
      <c r="AC59" s="11">
        <v>0</v>
      </c>
      <c r="AD59" s="11">
        <v>1719.4183499999999</v>
      </c>
      <c r="AE59" s="11">
        <v>1719.4183499999999</v>
      </c>
      <c r="AF59" s="11">
        <v>0</v>
      </c>
      <c r="AG59" s="11">
        <v>592.14599999999996</v>
      </c>
      <c r="AH59" s="11">
        <v>592.14599999999996</v>
      </c>
      <c r="AI59" s="11">
        <v>0</v>
      </c>
      <c r="AJ59" s="11">
        <v>8128.3603999999996</v>
      </c>
      <c r="AK59" s="11">
        <v>8128.3603999999996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spans="1:47" x14ac:dyDescent="0.25">
      <c r="A60" s="17" t="s">
        <v>60</v>
      </c>
      <c r="B60" s="10">
        <v>51</v>
      </c>
      <c r="C60" s="16" t="str">
        <f t="shared" si="3"/>
        <v xml:space="preserve"> 6 АТ ОЩАДБАНК</v>
      </c>
      <c r="D60" s="9" t="str">
        <f t="shared" si="4"/>
        <v>58</v>
      </c>
      <c r="E60" s="9" t="str">
        <f t="shared" si="5"/>
        <v>Видавнича діяльність</v>
      </c>
      <c r="F60" s="11">
        <v>10998.44923</v>
      </c>
      <c r="G60" s="11">
        <v>10998.44923</v>
      </c>
      <c r="H60" s="11">
        <v>0</v>
      </c>
      <c r="I60" s="11">
        <v>7828.4497000000001</v>
      </c>
      <c r="J60" s="11">
        <v>7828.4497000000001</v>
      </c>
      <c r="K60" s="11">
        <v>0</v>
      </c>
      <c r="L60" s="11">
        <v>3169.82287</v>
      </c>
      <c r="M60" s="11">
        <v>3169.82287</v>
      </c>
      <c r="N60" s="11">
        <v>0</v>
      </c>
      <c r="O60" s="11">
        <v>0.17666000000000001</v>
      </c>
      <c r="P60" s="11">
        <v>0.17666000000000001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-129.01721000000001</v>
      </c>
      <c r="AB60" s="11">
        <v>-129.01721000000001</v>
      </c>
      <c r="AC60" s="11">
        <v>0</v>
      </c>
      <c r="AD60" s="11">
        <v>90.311610000000002</v>
      </c>
      <c r="AE60" s="11">
        <v>90.311610000000002</v>
      </c>
      <c r="AF60" s="11">
        <v>0</v>
      </c>
      <c r="AG60" s="11">
        <v>38.546840000000003</v>
      </c>
      <c r="AH60" s="11">
        <v>38.546840000000003</v>
      </c>
      <c r="AI60" s="11">
        <v>0</v>
      </c>
      <c r="AJ60" s="11">
        <v>0.15876000000000001</v>
      </c>
      <c r="AK60" s="11">
        <v>0.15876000000000001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spans="1:47" ht="24" x14ac:dyDescent="0.25">
      <c r="A61" s="17" t="s">
        <v>59</v>
      </c>
      <c r="B61" s="10">
        <v>52</v>
      </c>
      <c r="C61" s="16" t="str">
        <f t="shared" si="3"/>
        <v xml:space="preserve"> 6 АТ ОЩАДБАНК</v>
      </c>
      <c r="D61" s="9" t="str">
        <f t="shared" si="4"/>
        <v>59</v>
      </c>
      <c r="E61" s="9" t="str">
        <f t="shared" si="5"/>
        <v>Виробництво кіно- та відеофільмів, телевізійних програм, видання звукозаписів</v>
      </c>
      <c r="F61" s="11">
        <v>1992.50827</v>
      </c>
      <c r="G61" s="11">
        <v>1992.50827</v>
      </c>
      <c r="H61" s="11">
        <v>0</v>
      </c>
      <c r="I61" s="11">
        <v>1992.50827</v>
      </c>
      <c r="J61" s="11">
        <v>1992.50827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-12.85229</v>
      </c>
      <c r="AB61" s="11">
        <v>-12.85229</v>
      </c>
      <c r="AC61" s="11">
        <v>0</v>
      </c>
      <c r="AD61" s="11">
        <v>12.85229</v>
      </c>
      <c r="AE61" s="11">
        <v>12.85229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</row>
    <row r="62" spans="1:47" x14ac:dyDescent="0.25">
      <c r="A62" s="17" t="s">
        <v>58</v>
      </c>
      <c r="B62" s="10">
        <v>53</v>
      </c>
      <c r="C62" s="16" t="str">
        <f t="shared" si="3"/>
        <v xml:space="preserve"> 6 АТ ОЩАДБАНК</v>
      </c>
      <c r="D62" s="9" t="str">
        <f t="shared" si="4"/>
        <v>60</v>
      </c>
      <c r="E62" s="9" t="str">
        <f t="shared" si="5"/>
        <v>Діяльність у сфері радіомовлення та телевізійного мовлення</v>
      </c>
      <c r="F62" s="11">
        <v>2515.4625299999998</v>
      </c>
      <c r="G62" s="11">
        <v>2515.4625299999998</v>
      </c>
      <c r="H62" s="11">
        <v>0</v>
      </c>
      <c r="I62" s="11">
        <v>1053.8332</v>
      </c>
      <c r="J62" s="11">
        <v>1053.8332</v>
      </c>
      <c r="K62" s="11">
        <v>0</v>
      </c>
      <c r="L62" s="11">
        <v>0</v>
      </c>
      <c r="M62" s="11">
        <v>0</v>
      </c>
      <c r="N62" s="11">
        <v>0</v>
      </c>
      <c r="O62" s="11">
        <v>1461.62933</v>
      </c>
      <c r="P62" s="11">
        <v>1461.62933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-1461.6370400000001</v>
      </c>
      <c r="AB62" s="11">
        <v>-1461.6370400000001</v>
      </c>
      <c r="AC62" s="11">
        <v>0</v>
      </c>
      <c r="AD62" s="11">
        <v>7.7099999999999998E-3</v>
      </c>
      <c r="AE62" s="11">
        <v>7.7099999999999998E-3</v>
      </c>
      <c r="AF62" s="11">
        <v>0</v>
      </c>
      <c r="AG62" s="11">
        <v>0</v>
      </c>
      <c r="AH62" s="11">
        <v>0</v>
      </c>
      <c r="AI62" s="11">
        <v>0</v>
      </c>
      <c r="AJ62" s="11">
        <v>1461.62933</v>
      </c>
      <c r="AK62" s="11">
        <v>1461.62933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</row>
    <row r="63" spans="1:47" x14ac:dyDescent="0.25">
      <c r="A63" s="17" t="s">
        <v>57</v>
      </c>
      <c r="B63" s="10">
        <v>54</v>
      </c>
      <c r="C63" s="16" t="str">
        <f t="shared" si="3"/>
        <v xml:space="preserve"> 6 АТ ОЩАДБАНК</v>
      </c>
      <c r="D63" s="9" t="str">
        <f t="shared" si="4"/>
        <v>61</v>
      </c>
      <c r="E63" s="9" t="str">
        <f t="shared" si="5"/>
        <v>Телекомунікації (електрозв'язок)</v>
      </c>
      <c r="F63" s="11">
        <v>9381.1411700000008</v>
      </c>
      <c r="G63" s="11">
        <v>9381.1411700000008</v>
      </c>
      <c r="H63" s="11">
        <v>0</v>
      </c>
      <c r="I63" s="11">
        <v>9366.1893</v>
      </c>
      <c r="J63" s="11">
        <v>9366.1893</v>
      </c>
      <c r="K63" s="11">
        <v>0</v>
      </c>
      <c r="L63" s="11">
        <v>0</v>
      </c>
      <c r="M63" s="11">
        <v>0</v>
      </c>
      <c r="N63" s="11">
        <v>0</v>
      </c>
      <c r="O63" s="11">
        <v>14.95187</v>
      </c>
      <c r="P63" s="11">
        <v>14.95187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-1073.38671</v>
      </c>
      <c r="AB63" s="11">
        <v>-1073.38671</v>
      </c>
      <c r="AC63" s="11">
        <v>0</v>
      </c>
      <c r="AD63" s="11">
        <v>1058.4348399999999</v>
      </c>
      <c r="AE63" s="11">
        <v>1058.4348399999999</v>
      </c>
      <c r="AF63" s="11">
        <v>0</v>
      </c>
      <c r="AG63" s="11">
        <v>0</v>
      </c>
      <c r="AH63" s="11">
        <v>0</v>
      </c>
      <c r="AI63" s="11">
        <v>0</v>
      </c>
      <c r="AJ63" s="11">
        <v>14.95187</v>
      </c>
      <c r="AK63" s="11">
        <v>14.95187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</row>
    <row r="64" spans="1:47" ht="24" x14ac:dyDescent="0.25">
      <c r="A64" s="17" t="s">
        <v>56</v>
      </c>
      <c r="B64" s="10">
        <v>55</v>
      </c>
      <c r="C64" s="16" t="str">
        <f t="shared" si="3"/>
        <v xml:space="preserve"> 6 АТ ОЩАДБАНК</v>
      </c>
      <c r="D64" s="9" t="str">
        <f t="shared" si="4"/>
        <v>62</v>
      </c>
      <c r="E64" s="9" t="str">
        <f t="shared" si="5"/>
        <v>Комп'ютерне програмування, консультування та пов'язана з ними діяльність</v>
      </c>
      <c r="F64" s="11">
        <v>25868.408930000001</v>
      </c>
      <c r="G64" s="11">
        <v>25868.408930000001</v>
      </c>
      <c r="H64" s="11">
        <v>0</v>
      </c>
      <c r="I64" s="11">
        <v>24849.588009999999</v>
      </c>
      <c r="J64" s="11">
        <v>24849.588009999999</v>
      </c>
      <c r="K64" s="11">
        <v>0</v>
      </c>
      <c r="L64" s="11">
        <v>0</v>
      </c>
      <c r="M64" s="11">
        <v>0</v>
      </c>
      <c r="N64" s="11">
        <v>0</v>
      </c>
      <c r="O64" s="11">
        <v>1018.82092</v>
      </c>
      <c r="P64" s="11">
        <v>1018.82092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-148.02744999999999</v>
      </c>
      <c r="AB64" s="11">
        <v>-148.02744999999999</v>
      </c>
      <c r="AC64" s="11">
        <v>0</v>
      </c>
      <c r="AD64" s="11">
        <v>147.99539999999999</v>
      </c>
      <c r="AE64" s="11">
        <v>147.99539999999999</v>
      </c>
      <c r="AF64" s="11">
        <v>0</v>
      </c>
      <c r="AG64" s="11">
        <v>0</v>
      </c>
      <c r="AH64" s="11">
        <v>0</v>
      </c>
      <c r="AI64" s="11">
        <v>0</v>
      </c>
      <c r="AJ64" s="11">
        <v>3.2050000000000002E-2</v>
      </c>
      <c r="AK64" s="11">
        <v>3.2050000000000002E-2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</row>
    <row r="65" spans="1:47" x14ac:dyDescent="0.25">
      <c r="A65" s="17" t="s">
        <v>55</v>
      </c>
      <c r="B65" s="10">
        <v>56</v>
      </c>
      <c r="C65" s="16" t="str">
        <f t="shared" si="3"/>
        <v xml:space="preserve"> 6 АТ ОЩАДБАНК</v>
      </c>
      <c r="D65" s="9" t="str">
        <f t="shared" si="4"/>
        <v>63</v>
      </c>
      <c r="E65" s="9" t="str">
        <f t="shared" si="5"/>
        <v>Надання інформаційних послуг</v>
      </c>
      <c r="F65" s="11">
        <v>15600.217710000001</v>
      </c>
      <c r="G65" s="11">
        <v>15600.217710000001</v>
      </c>
      <c r="H65" s="11">
        <v>0</v>
      </c>
      <c r="I65" s="11">
        <v>15600.20816</v>
      </c>
      <c r="J65" s="11">
        <v>15600.20816</v>
      </c>
      <c r="K65" s="11">
        <v>0</v>
      </c>
      <c r="L65" s="11">
        <v>0</v>
      </c>
      <c r="M65" s="11">
        <v>0</v>
      </c>
      <c r="N65" s="11">
        <v>0</v>
      </c>
      <c r="O65" s="11">
        <v>9.5499999999999995E-3</v>
      </c>
      <c r="P65" s="11">
        <v>9.5499999999999995E-3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-67.819760000000002</v>
      </c>
      <c r="AB65" s="11">
        <v>-67.819760000000002</v>
      </c>
      <c r="AC65" s="11">
        <v>0</v>
      </c>
      <c r="AD65" s="11">
        <v>67.810460000000006</v>
      </c>
      <c r="AE65" s="11">
        <v>67.810460000000006</v>
      </c>
      <c r="AF65" s="11">
        <v>0</v>
      </c>
      <c r="AG65" s="11">
        <v>0</v>
      </c>
      <c r="AH65" s="11">
        <v>0</v>
      </c>
      <c r="AI65" s="11">
        <v>0</v>
      </c>
      <c r="AJ65" s="11">
        <v>9.2999999999999992E-3</v>
      </c>
      <c r="AK65" s="11">
        <v>9.2999999999999992E-3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</row>
    <row r="66" spans="1:47" ht="24" x14ac:dyDescent="0.25">
      <c r="A66" s="17" t="s">
        <v>54</v>
      </c>
      <c r="B66" s="10">
        <v>57</v>
      </c>
      <c r="C66" s="16" t="str">
        <f t="shared" si="3"/>
        <v xml:space="preserve"> 6 АТ ОЩАДБАНК</v>
      </c>
      <c r="D66" s="9" t="str">
        <f t="shared" si="4"/>
        <v>64</v>
      </c>
      <c r="E66" s="9" t="str">
        <f t="shared" si="5"/>
        <v>Надання фінансових послуг, крім страхування та пенсійного забезпечення</v>
      </c>
      <c r="F66" s="11">
        <v>5768583.6344999997</v>
      </c>
      <c r="G66" s="11">
        <v>5429779.4204500001</v>
      </c>
      <c r="H66" s="11">
        <v>338804.21405000001</v>
      </c>
      <c r="I66" s="11">
        <v>5082310.02245</v>
      </c>
      <c r="J66" s="11">
        <v>5082310.02245</v>
      </c>
      <c r="K66" s="11">
        <v>0</v>
      </c>
      <c r="L66" s="11">
        <v>0</v>
      </c>
      <c r="M66" s="11">
        <v>0</v>
      </c>
      <c r="N66" s="11">
        <v>0</v>
      </c>
      <c r="O66" s="11">
        <v>339035.09327999997</v>
      </c>
      <c r="P66" s="11">
        <v>230.87923000000001</v>
      </c>
      <c r="Q66" s="11">
        <v>338804.21405000001</v>
      </c>
      <c r="R66" s="11">
        <v>347238.51877000002</v>
      </c>
      <c r="S66" s="11">
        <v>347238.51877000002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-657661.15535000002</v>
      </c>
      <c r="AB66" s="11">
        <v>-318856.94128000003</v>
      </c>
      <c r="AC66" s="11">
        <v>-338804.21406999999</v>
      </c>
      <c r="AD66" s="11">
        <v>66680.989860000001</v>
      </c>
      <c r="AE66" s="11">
        <v>66680.989860000001</v>
      </c>
      <c r="AF66" s="11">
        <v>0</v>
      </c>
      <c r="AG66" s="11">
        <v>0</v>
      </c>
      <c r="AH66" s="11">
        <v>0</v>
      </c>
      <c r="AI66" s="11">
        <v>0</v>
      </c>
      <c r="AJ66" s="11">
        <v>339035.09312999999</v>
      </c>
      <c r="AK66" s="11">
        <v>230.87906000000001</v>
      </c>
      <c r="AL66" s="11">
        <v>338804.21406999999</v>
      </c>
      <c r="AM66" s="11">
        <v>251945.07235999999</v>
      </c>
      <c r="AN66" s="11">
        <v>251945.07235999999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</row>
    <row r="67" spans="1:47" ht="24" x14ac:dyDescent="0.25">
      <c r="A67" s="17" t="s">
        <v>53</v>
      </c>
      <c r="B67" s="10">
        <v>58</v>
      </c>
      <c r="C67" s="16" t="str">
        <f t="shared" si="3"/>
        <v xml:space="preserve"> 6 АТ ОЩАДБАНК</v>
      </c>
      <c r="D67" s="9" t="str">
        <f t="shared" si="4"/>
        <v>65</v>
      </c>
      <c r="E67" s="9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</row>
    <row r="68" spans="1:47" x14ac:dyDescent="0.25">
      <c r="A68" s="17" t="s">
        <v>52</v>
      </c>
      <c r="B68" s="10">
        <v>59</v>
      </c>
      <c r="C68" s="16" t="str">
        <f t="shared" si="3"/>
        <v xml:space="preserve"> 6 АТ ОЩАДБАНК</v>
      </c>
      <c r="D68" s="9" t="str">
        <f t="shared" si="4"/>
        <v>66</v>
      </c>
      <c r="E68" s="9" t="str">
        <f t="shared" si="5"/>
        <v>Допоміжна діяльність у сферах фінансових послуг і страхування</v>
      </c>
      <c r="F68" s="11">
        <v>3.7445599999999999</v>
      </c>
      <c r="G68" s="11">
        <v>3.7445599999999999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3.7445599999999999</v>
      </c>
      <c r="P68" s="11">
        <v>3.7445599999999999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-3.3650799999999998</v>
      </c>
      <c r="AB68" s="11">
        <v>-3.3650799999999998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3.3650799999999998</v>
      </c>
      <c r="AK68" s="11">
        <v>3.3650799999999998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</row>
    <row r="69" spans="1:47" x14ac:dyDescent="0.25">
      <c r="A69" s="17" t="s">
        <v>51</v>
      </c>
      <c r="B69" s="10">
        <v>60</v>
      </c>
      <c r="C69" s="16" t="str">
        <f t="shared" si="3"/>
        <v xml:space="preserve"> 6 АТ ОЩАДБАНК</v>
      </c>
      <c r="D69" s="9" t="str">
        <f t="shared" si="4"/>
        <v>68</v>
      </c>
      <c r="E69" s="9" t="str">
        <f t="shared" si="5"/>
        <v>Операції з нерухомим майном</v>
      </c>
      <c r="F69" s="11">
        <v>8344456.0241099996</v>
      </c>
      <c r="G69" s="11">
        <v>3635819.3065800001</v>
      </c>
      <c r="H69" s="11">
        <v>4708636.71753</v>
      </c>
      <c r="I69" s="11">
        <v>806015.93131000001</v>
      </c>
      <c r="J69" s="11">
        <v>602162.18970999995</v>
      </c>
      <c r="K69" s="11">
        <v>203853.74160000001</v>
      </c>
      <c r="L69" s="11">
        <v>0</v>
      </c>
      <c r="M69" s="11">
        <v>0</v>
      </c>
      <c r="N69" s="11">
        <v>0</v>
      </c>
      <c r="O69" s="11">
        <v>1152907.2061099999</v>
      </c>
      <c r="P69" s="11">
        <v>1152907.2061099999</v>
      </c>
      <c r="Q69" s="11">
        <v>0</v>
      </c>
      <c r="R69" s="11">
        <v>6000938.3044400001</v>
      </c>
      <c r="S69" s="11">
        <v>1496155.3285099999</v>
      </c>
      <c r="T69" s="11">
        <v>4504782.9759299997</v>
      </c>
      <c r="U69" s="11">
        <v>0</v>
      </c>
      <c r="V69" s="11">
        <v>0</v>
      </c>
      <c r="W69" s="11">
        <v>0</v>
      </c>
      <c r="X69" s="11">
        <v>384594.58224999998</v>
      </c>
      <c r="Y69" s="11">
        <v>384594.58224999998</v>
      </c>
      <c r="Z69" s="11">
        <v>0</v>
      </c>
      <c r="AA69" s="11">
        <v>-4819336.7867799997</v>
      </c>
      <c r="AB69" s="11">
        <v>-314553.81085000001</v>
      </c>
      <c r="AC69" s="11">
        <v>-4504782.9759299997</v>
      </c>
      <c r="AD69" s="11">
        <v>26523.388620000002</v>
      </c>
      <c r="AE69" s="11">
        <v>26523.388620000002</v>
      </c>
      <c r="AF69" s="11">
        <v>0</v>
      </c>
      <c r="AG69" s="11">
        <v>0</v>
      </c>
      <c r="AH69" s="11">
        <v>0</v>
      </c>
      <c r="AI69" s="11">
        <v>0</v>
      </c>
      <c r="AJ69" s="11">
        <v>593455.89644000004</v>
      </c>
      <c r="AK69" s="11">
        <v>593455.89644000004</v>
      </c>
      <c r="AL69" s="11">
        <v>0</v>
      </c>
      <c r="AM69" s="11">
        <v>4199357.5017200001</v>
      </c>
      <c r="AN69" s="11">
        <v>-305425.47421000001</v>
      </c>
      <c r="AO69" s="11">
        <v>4504782.9759299997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</row>
    <row r="70" spans="1:47" x14ac:dyDescent="0.25">
      <c r="A70" s="17" t="s">
        <v>50</v>
      </c>
      <c r="B70" s="10">
        <v>61</v>
      </c>
      <c r="C70" s="16" t="str">
        <f t="shared" si="3"/>
        <v xml:space="preserve"> 6 АТ ОЩАДБАНК</v>
      </c>
      <c r="D70" s="9" t="str">
        <f t="shared" si="4"/>
        <v>69</v>
      </c>
      <c r="E70" s="9" t="str">
        <f t="shared" si="5"/>
        <v>Діяльність у сферах права та бухгалтерського обліку</v>
      </c>
      <c r="F70" s="11">
        <v>25741.223429999998</v>
      </c>
      <c r="G70" s="11">
        <v>25741.223429999998</v>
      </c>
      <c r="H70" s="11">
        <v>0</v>
      </c>
      <c r="I70" s="11">
        <v>24792.233250000001</v>
      </c>
      <c r="J70" s="11">
        <v>24792.233250000001</v>
      </c>
      <c r="K70" s="11">
        <v>0</v>
      </c>
      <c r="L70" s="11">
        <v>0</v>
      </c>
      <c r="M70" s="11">
        <v>0</v>
      </c>
      <c r="N70" s="11">
        <v>0</v>
      </c>
      <c r="O70" s="11">
        <v>948.99018000000001</v>
      </c>
      <c r="P70" s="11">
        <v>948.99018000000001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-1277.06267</v>
      </c>
      <c r="AB70" s="11">
        <v>-1277.06267</v>
      </c>
      <c r="AC70" s="11">
        <v>0</v>
      </c>
      <c r="AD70" s="11">
        <v>328.24254999999999</v>
      </c>
      <c r="AE70" s="11">
        <v>328.24254999999999</v>
      </c>
      <c r="AF70" s="11">
        <v>0</v>
      </c>
      <c r="AG70" s="11">
        <v>0</v>
      </c>
      <c r="AH70" s="11">
        <v>0</v>
      </c>
      <c r="AI70" s="11">
        <v>0</v>
      </c>
      <c r="AJ70" s="11">
        <v>948.82011999999997</v>
      </c>
      <c r="AK70" s="11">
        <v>948.82011999999997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</row>
    <row r="71" spans="1:47" ht="24" x14ac:dyDescent="0.25">
      <c r="A71" s="17" t="s">
        <v>49</v>
      </c>
      <c r="B71" s="10">
        <v>62</v>
      </c>
      <c r="C71" s="16" t="str">
        <f t="shared" si="3"/>
        <v xml:space="preserve"> 6 АТ ОЩАДБАНК</v>
      </c>
      <c r="D71" s="9" t="str">
        <f t="shared" si="4"/>
        <v>70</v>
      </c>
      <c r="E71" s="9" t="str">
        <f t="shared" si="5"/>
        <v>Діяльність головних управлінь (хед-офісів); консультування з питань керування</v>
      </c>
      <c r="F71" s="11">
        <v>9808.0140499999998</v>
      </c>
      <c r="G71" s="11">
        <v>9808.0140499999998</v>
      </c>
      <c r="H71" s="11">
        <v>0</v>
      </c>
      <c r="I71" s="11">
        <v>8915.0355199999995</v>
      </c>
      <c r="J71" s="11">
        <v>8915.0355199999995</v>
      </c>
      <c r="K71" s="11">
        <v>0</v>
      </c>
      <c r="L71" s="11">
        <v>0</v>
      </c>
      <c r="M71" s="11">
        <v>0</v>
      </c>
      <c r="N71" s="11">
        <v>0</v>
      </c>
      <c r="O71" s="11">
        <v>892.97852999999998</v>
      </c>
      <c r="P71" s="11">
        <v>892.97852999999998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-519.95519999999999</v>
      </c>
      <c r="AB71" s="11">
        <v>-519.95519999999999</v>
      </c>
      <c r="AC71" s="11">
        <v>0</v>
      </c>
      <c r="AD71" s="11">
        <v>56.881070000000001</v>
      </c>
      <c r="AE71" s="11">
        <v>56.881070000000001</v>
      </c>
      <c r="AF71" s="11">
        <v>0</v>
      </c>
      <c r="AG71" s="11">
        <v>0</v>
      </c>
      <c r="AH71" s="11">
        <v>0</v>
      </c>
      <c r="AI71" s="11">
        <v>0</v>
      </c>
      <c r="AJ71" s="11">
        <v>463.07413000000003</v>
      </c>
      <c r="AK71" s="11">
        <v>463.07413000000003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</row>
    <row r="72" spans="1:47" ht="24" x14ac:dyDescent="0.25">
      <c r="A72" s="17" t="s">
        <v>48</v>
      </c>
      <c r="B72" s="10">
        <v>63</v>
      </c>
      <c r="C72" s="16" t="str">
        <f t="shared" si="3"/>
        <v xml:space="preserve"> 6 АТ ОЩАДБАНК</v>
      </c>
      <c r="D72" s="9" t="str">
        <f t="shared" si="4"/>
        <v>71</v>
      </c>
      <c r="E72" s="9" t="str">
        <f t="shared" si="5"/>
        <v>Діяльність у сферах архітектури та інжинірингу; технічні випробування та дослідження</v>
      </c>
      <c r="F72" s="11">
        <v>14261.664570000001</v>
      </c>
      <c r="G72" s="11">
        <v>14261.664570000001</v>
      </c>
      <c r="H72" s="11">
        <v>0</v>
      </c>
      <c r="I72" s="11">
        <v>12081.05026</v>
      </c>
      <c r="J72" s="11">
        <v>12081.05026</v>
      </c>
      <c r="K72" s="11">
        <v>0</v>
      </c>
      <c r="L72" s="11">
        <v>0</v>
      </c>
      <c r="M72" s="11">
        <v>0</v>
      </c>
      <c r="N72" s="11">
        <v>0</v>
      </c>
      <c r="O72" s="11">
        <v>2180.6143099999999</v>
      </c>
      <c r="P72" s="11">
        <v>2180.6143099999999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-2286.2073399999999</v>
      </c>
      <c r="AB72" s="11">
        <v>-2286.2073399999999</v>
      </c>
      <c r="AC72" s="11">
        <v>0</v>
      </c>
      <c r="AD72" s="11">
        <v>105.60533</v>
      </c>
      <c r="AE72" s="11">
        <v>105.60533</v>
      </c>
      <c r="AF72" s="11">
        <v>0</v>
      </c>
      <c r="AG72" s="11">
        <v>0</v>
      </c>
      <c r="AH72" s="11">
        <v>0</v>
      </c>
      <c r="AI72" s="11">
        <v>0</v>
      </c>
      <c r="AJ72" s="11">
        <v>2180.6020100000001</v>
      </c>
      <c r="AK72" s="11">
        <v>2180.6020100000001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</row>
    <row r="73" spans="1:47" x14ac:dyDescent="0.25">
      <c r="A73" s="17" t="s">
        <v>47</v>
      </c>
      <c r="B73" s="10">
        <v>64</v>
      </c>
      <c r="C73" s="16" t="str">
        <f t="shared" si="3"/>
        <v xml:space="preserve"> 6 АТ ОЩАДБАНК</v>
      </c>
      <c r="D73" s="9" t="str">
        <f t="shared" si="4"/>
        <v>72</v>
      </c>
      <c r="E73" s="9" t="str">
        <f t="shared" si="5"/>
        <v>Наукові дослідження та розробки</v>
      </c>
      <c r="F73" s="11">
        <v>265026.14679999999</v>
      </c>
      <c r="G73" s="11">
        <v>265026.14679999999</v>
      </c>
      <c r="H73" s="11">
        <v>0</v>
      </c>
      <c r="I73" s="11">
        <v>260682.54201</v>
      </c>
      <c r="J73" s="11">
        <v>260682.54201</v>
      </c>
      <c r="K73" s="11">
        <v>0</v>
      </c>
      <c r="L73" s="11">
        <v>4343.6047900000003</v>
      </c>
      <c r="M73" s="11">
        <v>4343.6047900000003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-37.820120000000003</v>
      </c>
      <c r="AB73" s="11">
        <v>-37.820120000000003</v>
      </c>
      <c r="AC73" s="11">
        <v>0</v>
      </c>
      <c r="AD73" s="11">
        <v>15.786440000000001</v>
      </c>
      <c r="AE73" s="11">
        <v>15.786440000000001</v>
      </c>
      <c r="AF73" s="11">
        <v>0</v>
      </c>
      <c r="AG73" s="11">
        <v>22.03368</v>
      </c>
      <c r="AH73" s="11">
        <v>22.03368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</row>
    <row r="74" spans="1:47" x14ac:dyDescent="0.25">
      <c r="A74" s="17" t="s">
        <v>46</v>
      </c>
      <c r="B74" s="10">
        <v>65</v>
      </c>
      <c r="C74" s="16" t="str">
        <f t="shared" ref="C74:C99" si="6">MID(A74,4,14)</f>
        <v xml:space="preserve"> 6 АТ ОЩАДБАНК</v>
      </c>
      <c r="D74" s="9" t="str">
        <f t="shared" ref="D74:D99" si="7">IF(OR(MID(A74,1,2)="ZZ",MID(A74,1,2)="YY"),"Інше",MID(A74,1,2))</f>
        <v>73</v>
      </c>
      <c r="E74" s="9" t="str">
        <f t="shared" ref="E74:E99" si="8">MID(A74,19,200)</f>
        <v>Рекламна діяльність і дослідження кон'юнктури ринку</v>
      </c>
      <c r="F74" s="11">
        <v>14951.80516</v>
      </c>
      <c r="G74" s="11">
        <v>14951.80516</v>
      </c>
      <c r="H74" s="11">
        <v>0</v>
      </c>
      <c r="I74" s="11">
        <v>13171.716259999999</v>
      </c>
      <c r="J74" s="11">
        <v>13171.716259999999</v>
      </c>
      <c r="K74" s="11">
        <v>0</v>
      </c>
      <c r="L74" s="11">
        <v>0</v>
      </c>
      <c r="M74" s="11">
        <v>0</v>
      </c>
      <c r="N74" s="11">
        <v>0</v>
      </c>
      <c r="O74" s="11">
        <v>1780.0889</v>
      </c>
      <c r="P74" s="11">
        <v>1780.0889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-1763.6370099999999</v>
      </c>
      <c r="AB74" s="11">
        <v>-1763.6370099999999</v>
      </c>
      <c r="AC74" s="11">
        <v>0</v>
      </c>
      <c r="AD74" s="11">
        <v>59.962760000000003</v>
      </c>
      <c r="AE74" s="11">
        <v>59.962760000000003</v>
      </c>
      <c r="AF74" s="11">
        <v>0</v>
      </c>
      <c r="AG74" s="11">
        <v>0</v>
      </c>
      <c r="AH74" s="11">
        <v>0</v>
      </c>
      <c r="AI74" s="11">
        <v>0</v>
      </c>
      <c r="AJ74" s="11">
        <v>1703.67425</v>
      </c>
      <c r="AK74" s="11">
        <v>1703.67425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</row>
    <row r="75" spans="1:47" x14ac:dyDescent="0.25">
      <c r="A75" s="17" t="s">
        <v>45</v>
      </c>
      <c r="B75" s="10">
        <v>66</v>
      </c>
      <c r="C75" s="16" t="str">
        <f t="shared" si="6"/>
        <v xml:space="preserve"> 6 АТ ОЩАДБАНК</v>
      </c>
      <c r="D75" s="9" t="str">
        <f t="shared" si="7"/>
        <v>74</v>
      </c>
      <c r="E75" s="9" t="str">
        <f t="shared" si="8"/>
        <v>Інша професійна, наукова та технічна діяльність</v>
      </c>
      <c r="F75" s="11">
        <v>1654.42218</v>
      </c>
      <c r="G75" s="11">
        <v>1654.42218</v>
      </c>
      <c r="H75" s="11">
        <v>0</v>
      </c>
      <c r="I75" s="11">
        <v>1204.6111100000001</v>
      </c>
      <c r="J75" s="11">
        <v>1204.6111100000001</v>
      </c>
      <c r="K75" s="11">
        <v>0</v>
      </c>
      <c r="L75" s="11">
        <v>0</v>
      </c>
      <c r="M75" s="11">
        <v>0</v>
      </c>
      <c r="N75" s="11">
        <v>0</v>
      </c>
      <c r="O75" s="11">
        <v>449.81106999999997</v>
      </c>
      <c r="P75" s="11">
        <v>449.81106999999997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-453.46284000000003</v>
      </c>
      <c r="AB75" s="11">
        <v>-453.46284000000003</v>
      </c>
      <c r="AC75" s="11">
        <v>0</v>
      </c>
      <c r="AD75" s="11">
        <v>3.65177</v>
      </c>
      <c r="AE75" s="11">
        <v>3.65177</v>
      </c>
      <c r="AF75" s="11">
        <v>0</v>
      </c>
      <c r="AG75" s="11">
        <v>0</v>
      </c>
      <c r="AH75" s="11">
        <v>0</v>
      </c>
      <c r="AI75" s="11">
        <v>0</v>
      </c>
      <c r="AJ75" s="11">
        <v>449.81106999999997</v>
      </c>
      <c r="AK75" s="11">
        <v>449.81106999999997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</row>
    <row r="76" spans="1:47" x14ac:dyDescent="0.25">
      <c r="A76" s="17" t="s">
        <v>44</v>
      </c>
      <c r="B76" s="10">
        <v>67</v>
      </c>
      <c r="C76" s="16" t="str">
        <f t="shared" si="6"/>
        <v xml:space="preserve"> 6 АТ ОЩАДБАНК</v>
      </c>
      <c r="D76" s="9" t="str">
        <f t="shared" si="7"/>
        <v>75</v>
      </c>
      <c r="E76" s="9" t="str">
        <f t="shared" si="8"/>
        <v>Ветеринарна діяльність</v>
      </c>
      <c r="F76" s="11">
        <v>20811.747899999998</v>
      </c>
      <c r="G76" s="11">
        <v>20811.747899999998</v>
      </c>
      <c r="H76" s="11">
        <v>0</v>
      </c>
      <c r="I76" s="11">
        <v>20811.747899999998</v>
      </c>
      <c r="J76" s="11">
        <v>20811.747899999998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-553.11359000000004</v>
      </c>
      <c r="AB76" s="11">
        <v>-553.11359000000004</v>
      </c>
      <c r="AC76" s="11">
        <v>0</v>
      </c>
      <c r="AD76" s="11">
        <v>553.11359000000004</v>
      </c>
      <c r="AE76" s="11">
        <v>553.11359000000004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</row>
    <row r="77" spans="1:47" x14ac:dyDescent="0.25">
      <c r="A77" s="17" t="s">
        <v>43</v>
      </c>
      <c r="B77" s="10">
        <v>68</v>
      </c>
      <c r="C77" s="16" t="str">
        <f t="shared" si="6"/>
        <v xml:space="preserve"> 6 АТ ОЩАДБАНК</v>
      </c>
      <c r="D77" s="9" t="str">
        <f t="shared" si="7"/>
        <v>77</v>
      </c>
      <c r="E77" s="9" t="str">
        <f t="shared" si="8"/>
        <v>Оренда, прокат і лізинг</v>
      </c>
      <c r="F77" s="11">
        <v>89508.409220000001</v>
      </c>
      <c r="G77" s="11">
        <v>89508.409220000001</v>
      </c>
      <c r="H77" s="11">
        <v>0</v>
      </c>
      <c r="I77" s="11">
        <v>76175.023690000002</v>
      </c>
      <c r="J77" s="11">
        <v>76175.023690000002</v>
      </c>
      <c r="K77" s="11">
        <v>0</v>
      </c>
      <c r="L77" s="11">
        <v>80.851749999999996</v>
      </c>
      <c r="M77" s="11">
        <v>80.851749999999996</v>
      </c>
      <c r="N77" s="11">
        <v>0</v>
      </c>
      <c r="O77" s="11">
        <v>13252.53378</v>
      </c>
      <c r="P77" s="11">
        <v>13252.53378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-4498.0164400000003</v>
      </c>
      <c r="AB77" s="11">
        <v>-4498.0164400000003</v>
      </c>
      <c r="AC77" s="11">
        <v>0</v>
      </c>
      <c r="AD77" s="11">
        <v>270.34431000000001</v>
      </c>
      <c r="AE77" s="11">
        <v>270.34431000000001</v>
      </c>
      <c r="AF77" s="11">
        <v>0</v>
      </c>
      <c r="AG77" s="11">
        <v>79.04768</v>
      </c>
      <c r="AH77" s="11">
        <v>79.04768</v>
      </c>
      <c r="AI77" s="11">
        <v>0</v>
      </c>
      <c r="AJ77" s="11">
        <v>4148.6244500000003</v>
      </c>
      <c r="AK77" s="11">
        <v>4148.6244500000003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</row>
    <row r="78" spans="1:47" x14ac:dyDescent="0.25">
      <c r="A78" s="17" t="s">
        <v>42</v>
      </c>
      <c r="B78" s="10">
        <v>69</v>
      </c>
      <c r="C78" s="16" t="str">
        <f t="shared" si="6"/>
        <v xml:space="preserve"> 6 АТ ОЩАДБАНК</v>
      </c>
      <c r="D78" s="9" t="str">
        <f t="shared" si="7"/>
        <v>78</v>
      </c>
      <c r="E78" s="9" t="str">
        <f t="shared" si="8"/>
        <v>Діяльність із працевлаштування</v>
      </c>
      <c r="F78" s="11">
        <v>462.31538999999998</v>
      </c>
      <c r="G78" s="11">
        <v>462.31538999999998</v>
      </c>
      <c r="H78" s="11">
        <v>0</v>
      </c>
      <c r="I78" s="11">
        <v>2.3772000000000002</v>
      </c>
      <c r="J78" s="11">
        <v>2.3772000000000002</v>
      </c>
      <c r="K78" s="11">
        <v>0</v>
      </c>
      <c r="L78" s="11">
        <v>0</v>
      </c>
      <c r="M78" s="11">
        <v>0</v>
      </c>
      <c r="N78" s="11">
        <v>0</v>
      </c>
      <c r="O78" s="11">
        <v>459.93819000000002</v>
      </c>
      <c r="P78" s="11">
        <v>459.93819000000002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-0.23114999999999999</v>
      </c>
      <c r="AB78" s="11">
        <v>-0.23114999999999999</v>
      </c>
      <c r="AC78" s="11">
        <v>0</v>
      </c>
      <c r="AD78" s="11">
        <v>4.6299999999999996E-3</v>
      </c>
      <c r="AE78" s="11">
        <v>4.6299999999999996E-3</v>
      </c>
      <c r="AF78" s="11">
        <v>0</v>
      </c>
      <c r="AG78" s="11">
        <v>0</v>
      </c>
      <c r="AH78" s="11">
        <v>0</v>
      </c>
      <c r="AI78" s="11">
        <v>0</v>
      </c>
      <c r="AJ78" s="11">
        <v>0.22652</v>
      </c>
      <c r="AK78" s="11">
        <v>0.22652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</row>
    <row r="79" spans="1:47" ht="24" x14ac:dyDescent="0.25">
      <c r="A79" s="17" t="s">
        <v>41</v>
      </c>
      <c r="B79" s="10">
        <v>70</v>
      </c>
      <c r="C79" s="16" t="str">
        <f t="shared" si="6"/>
        <v xml:space="preserve"> 6 АТ ОЩАДБАНК</v>
      </c>
      <c r="D79" s="9" t="str">
        <f t="shared" si="7"/>
        <v>79</v>
      </c>
      <c r="E79" s="9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9" s="11">
        <v>4058.24604</v>
      </c>
      <c r="G79" s="11">
        <v>4058.24604</v>
      </c>
      <c r="H79" s="11">
        <v>0</v>
      </c>
      <c r="I79" s="11">
        <v>3682.2268600000002</v>
      </c>
      <c r="J79" s="11">
        <v>3682.2268600000002</v>
      </c>
      <c r="K79" s="11">
        <v>0</v>
      </c>
      <c r="L79" s="11">
        <v>0</v>
      </c>
      <c r="M79" s="11">
        <v>0</v>
      </c>
      <c r="N79" s="11">
        <v>0</v>
      </c>
      <c r="O79" s="11">
        <v>376.01918000000001</v>
      </c>
      <c r="P79" s="11">
        <v>376.01918000000001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-376.69864999999999</v>
      </c>
      <c r="AB79" s="11">
        <v>-376.69864999999999</v>
      </c>
      <c r="AC79" s="11">
        <v>0</v>
      </c>
      <c r="AD79" s="11">
        <v>0.67947000000000002</v>
      </c>
      <c r="AE79" s="11">
        <v>0.67947000000000002</v>
      </c>
      <c r="AF79" s="11">
        <v>0</v>
      </c>
      <c r="AG79" s="11">
        <v>0</v>
      </c>
      <c r="AH79" s="11">
        <v>0</v>
      </c>
      <c r="AI79" s="11">
        <v>0</v>
      </c>
      <c r="AJ79" s="11">
        <v>376.01918000000001</v>
      </c>
      <c r="AK79" s="11">
        <v>376.01918000000001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</row>
    <row r="80" spans="1:47" x14ac:dyDescent="0.25">
      <c r="A80" s="17" t="s">
        <v>40</v>
      </c>
      <c r="B80" s="10">
        <v>71</v>
      </c>
      <c r="C80" s="16" t="str">
        <f t="shared" si="6"/>
        <v xml:space="preserve"> 6 АТ ОЩАДБАНК</v>
      </c>
      <c r="D80" s="9" t="str">
        <f t="shared" si="7"/>
        <v>80</v>
      </c>
      <c r="E80" s="9" t="str">
        <f t="shared" si="8"/>
        <v>Діяльність охоронних служб та проведення розслідувань</v>
      </c>
      <c r="F80" s="11">
        <v>11520.15379</v>
      </c>
      <c r="G80" s="11">
        <v>11520.15379</v>
      </c>
      <c r="H80" s="11">
        <v>0</v>
      </c>
      <c r="I80" s="11">
        <v>11252.69563</v>
      </c>
      <c r="J80" s="11">
        <v>11252.69563</v>
      </c>
      <c r="K80" s="11">
        <v>0</v>
      </c>
      <c r="L80" s="11">
        <v>0</v>
      </c>
      <c r="M80" s="11">
        <v>0</v>
      </c>
      <c r="N80" s="11">
        <v>0</v>
      </c>
      <c r="O80" s="11">
        <v>267.45816000000002</v>
      </c>
      <c r="P80" s="11">
        <v>267.45816000000002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-433.92340000000002</v>
      </c>
      <c r="AB80" s="11">
        <v>-433.92340000000002</v>
      </c>
      <c r="AC80" s="11">
        <v>0</v>
      </c>
      <c r="AD80" s="11">
        <v>191.88874000000001</v>
      </c>
      <c r="AE80" s="11">
        <v>191.88874000000001</v>
      </c>
      <c r="AF80" s="11">
        <v>0</v>
      </c>
      <c r="AG80" s="11">
        <v>0</v>
      </c>
      <c r="AH80" s="11">
        <v>0</v>
      </c>
      <c r="AI80" s="11">
        <v>0</v>
      </c>
      <c r="AJ80" s="11">
        <v>242.03466</v>
      </c>
      <c r="AK80" s="11">
        <v>242.03466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</row>
    <row r="81" spans="1:47" x14ac:dyDescent="0.25">
      <c r="A81" s="17" t="s">
        <v>39</v>
      </c>
      <c r="B81" s="10">
        <v>72</v>
      </c>
      <c r="C81" s="16" t="str">
        <f t="shared" si="6"/>
        <v xml:space="preserve"> 6 АТ ОЩАДБАНК</v>
      </c>
      <c r="D81" s="9" t="str">
        <f t="shared" si="7"/>
        <v>81</v>
      </c>
      <c r="E81" s="9" t="str">
        <f t="shared" si="8"/>
        <v>Обслуговування будинків і територій</v>
      </c>
      <c r="F81" s="11">
        <v>49496.806279999997</v>
      </c>
      <c r="G81" s="11">
        <v>49496.806279999997</v>
      </c>
      <c r="H81" s="11">
        <v>0</v>
      </c>
      <c r="I81" s="11">
        <v>35098.5844</v>
      </c>
      <c r="J81" s="11">
        <v>35098.5844</v>
      </c>
      <c r="K81" s="11">
        <v>0</v>
      </c>
      <c r="L81" s="11">
        <v>30.00244</v>
      </c>
      <c r="M81" s="11">
        <v>30.00244</v>
      </c>
      <c r="N81" s="11">
        <v>0</v>
      </c>
      <c r="O81" s="11">
        <v>14368.219440000001</v>
      </c>
      <c r="P81" s="11">
        <v>14368.219440000001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-15096.68139</v>
      </c>
      <c r="AB81" s="11">
        <v>-15096.68139</v>
      </c>
      <c r="AC81" s="11">
        <v>0</v>
      </c>
      <c r="AD81" s="11">
        <v>775.80749000000003</v>
      </c>
      <c r="AE81" s="11">
        <v>775.80749000000003</v>
      </c>
      <c r="AF81" s="11">
        <v>0</v>
      </c>
      <c r="AG81" s="11">
        <v>0.68822000000000005</v>
      </c>
      <c r="AH81" s="11">
        <v>0.68822000000000005</v>
      </c>
      <c r="AI81" s="11">
        <v>0</v>
      </c>
      <c r="AJ81" s="11">
        <v>14320.185680000001</v>
      </c>
      <c r="AK81" s="11">
        <v>14320.185680000001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</row>
    <row r="82" spans="1:47" ht="24" x14ac:dyDescent="0.25">
      <c r="A82" s="17" t="s">
        <v>38</v>
      </c>
      <c r="B82" s="10">
        <v>73</v>
      </c>
      <c r="C82" s="16" t="str">
        <f t="shared" si="6"/>
        <v xml:space="preserve"> 6 АТ ОЩАДБАНК</v>
      </c>
      <c r="D82" s="9" t="str">
        <f t="shared" si="7"/>
        <v>82</v>
      </c>
      <c r="E82" s="9" t="str">
        <f t="shared" si="8"/>
        <v>Адміністративна та допоміжна офісна діяльність, інші допоміжні комерційні послуги</v>
      </c>
      <c r="F82" s="11">
        <v>364267.78905000002</v>
      </c>
      <c r="G82" s="11">
        <v>14526.311100000001</v>
      </c>
      <c r="H82" s="11">
        <v>349741.47794999997</v>
      </c>
      <c r="I82" s="11">
        <v>14154.668750000001</v>
      </c>
      <c r="J82" s="11">
        <v>14154.668750000001</v>
      </c>
      <c r="K82" s="11">
        <v>0</v>
      </c>
      <c r="L82" s="11">
        <v>0</v>
      </c>
      <c r="M82" s="11">
        <v>0</v>
      </c>
      <c r="N82" s="11">
        <v>0</v>
      </c>
      <c r="O82" s="11">
        <v>350113.12030000001</v>
      </c>
      <c r="P82" s="11">
        <v>371.64235000000002</v>
      </c>
      <c r="Q82" s="11">
        <v>349741.47794999997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-209448.50615</v>
      </c>
      <c r="AB82" s="11">
        <v>-387.93113</v>
      </c>
      <c r="AC82" s="11">
        <v>-209060.57501999999</v>
      </c>
      <c r="AD82" s="11">
        <v>27.742349999999998</v>
      </c>
      <c r="AE82" s="11">
        <v>27.742349999999998</v>
      </c>
      <c r="AF82" s="11">
        <v>0</v>
      </c>
      <c r="AG82" s="11">
        <v>0</v>
      </c>
      <c r="AH82" s="11">
        <v>0</v>
      </c>
      <c r="AI82" s="11">
        <v>0</v>
      </c>
      <c r="AJ82" s="11">
        <v>209420.76379999999</v>
      </c>
      <c r="AK82" s="11">
        <v>360.18878000000001</v>
      </c>
      <c r="AL82" s="11">
        <v>209060.57501999999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</row>
    <row r="83" spans="1:47" x14ac:dyDescent="0.25">
      <c r="A83" s="17" t="s">
        <v>37</v>
      </c>
      <c r="B83" s="10">
        <v>74</v>
      </c>
      <c r="C83" s="16" t="str">
        <f t="shared" si="6"/>
        <v xml:space="preserve"> 6 АТ ОЩАДБАНК</v>
      </c>
      <c r="D83" s="9" t="str">
        <f t="shared" si="7"/>
        <v>84</v>
      </c>
      <c r="E83" s="9" t="str">
        <f t="shared" si="8"/>
        <v>Державне управління й оборона; обов'язкове соціальне страхування</v>
      </c>
      <c r="F83" s="11">
        <v>5207762.0072900001</v>
      </c>
      <c r="G83" s="11">
        <v>3528745.5173200001</v>
      </c>
      <c r="H83" s="11">
        <v>1679016.48997</v>
      </c>
      <c r="I83" s="11">
        <v>2768013.3968199999</v>
      </c>
      <c r="J83" s="11">
        <v>2768013.3968199999</v>
      </c>
      <c r="K83" s="11">
        <v>0</v>
      </c>
      <c r="L83" s="11">
        <v>2439448.6104700002</v>
      </c>
      <c r="M83" s="11">
        <v>760432.12049999996</v>
      </c>
      <c r="N83" s="11">
        <v>1679016.48997</v>
      </c>
      <c r="O83" s="11">
        <v>300</v>
      </c>
      <c r="P83" s="11">
        <v>300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-105441.44111</v>
      </c>
      <c r="AB83" s="11">
        <v>-65925.819319999995</v>
      </c>
      <c r="AC83" s="11">
        <v>-39515.621789999997</v>
      </c>
      <c r="AD83" s="11">
        <v>54354.945800000001</v>
      </c>
      <c r="AE83" s="11">
        <v>54354.945800000001</v>
      </c>
      <c r="AF83" s="11">
        <v>0</v>
      </c>
      <c r="AG83" s="11">
        <v>50786.495309999998</v>
      </c>
      <c r="AH83" s="11">
        <v>11270.873519999999</v>
      </c>
      <c r="AI83" s="11">
        <v>39515.621789999997</v>
      </c>
      <c r="AJ83" s="11">
        <v>300</v>
      </c>
      <c r="AK83" s="11">
        <v>300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</row>
    <row r="84" spans="1:47" x14ac:dyDescent="0.25">
      <c r="A84" s="17" t="s">
        <v>36</v>
      </c>
      <c r="B84" s="10">
        <v>75</v>
      </c>
      <c r="C84" s="16" t="str">
        <f t="shared" si="6"/>
        <v xml:space="preserve"> 6 АТ ОЩАДБАНК</v>
      </c>
      <c r="D84" s="9" t="str">
        <f t="shared" si="7"/>
        <v>85</v>
      </c>
      <c r="E84" s="9" t="str">
        <f t="shared" si="8"/>
        <v>Освіта</v>
      </c>
      <c r="F84" s="11">
        <v>33787.47453</v>
      </c>
      <c r="G84" s="11">
        <v>33787.47453</v>
      </c>
      <c r="H84" s="11">
        <v>0</v>
      </c>
      <c r="I84" s="11">
        <v>31780.681759999999</v>
      </c>
      <c r="J84" s="11">
        <v>31780.681759999999</v>
      </c>
      <c r="K84" s="11">
        <v>0</v>
      </c>
      <c r="L84" s="11">
        <v>0</v>
      </c>
      <c r="M84" s="11">
        <v>0</v>
      </c>
      <c r="N84" s="11">
        <v>0</v>
      </c>
      <c r="O84" s="11">
        <v>2006.79277</v>
      </c>
      <c r="P84" s="11">
        <v>2006.79277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-1416.0910200000001</v>
      </c>
      <c r="AB84" s="11">
        <v>-1416.0910200000001</v>
      </c>
      <c r="AC84" s="11">
        <v>0</v>
      </c>
      <c r="AD84" s="11">
        <v>745.19182999999998</v>
      </c>
      <c r="AE84" s="11">
        <v>745.19182999999998</v>
      </c>
      <c r="AF84" s="11">
        <v>0</v>
      </c>
      <c r="AG84" s="11">
        <v>0</v>
      </c>
      <c r="AH84" s="11">
        <v>0</v>
      </c>
      <c r="AI84" s="11">
        <v>0</v>
      </c>
      <c r="AJ84" s="11">
        <v>670.89918999999998</v>
      </c>
      <c r="AK84" s="11">
        <v>670.89918999999998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</row>
    <row r="85" spans="1:47" x14ac:dyDescent="0.25">
      <c r="A85" s="17" t="s">
        <v>35</v>
      </c>
      <c r="B85" s="10">
        <v>76</v>
      </c>
      <c r="C85" s="16" t="str">
        <f t="shared" si="6"/>
        <v xml:space="preserve"> 6 АТ ОЩАДБАНК</v>
      </c>
      <c r="D85" s="9" t="str">
        <f t="shared" si="7"/>
        <v>86</v>
      </c>
      <c r="E85" s="9" t="str">
        <f t="shared" si="8"/>
        <v>Охорона здоров'я</v>
      </c>
      <c r="F85" s="11">
        <v>374791.93995000003</v>
      </c>
      <c r="G85" s="11">
        <v>374791.93995000003</v>
      </c>
      <c r="H85" s="11">
        <v>0</v>
      </c>
      <c r="I85" s="11">
        <v>324052.39630000002</v>
      </c>
      <c r="J85" s="11">
        <v>324052.39630000002</v>
      </c>
      <c r="K85" s="11">
        <v>0</v>
      </c>
      <c r="L85" s="11">
        <v>571.77702999999997</v>
      </c>
      <c r="M85" s="11">
        <v>571.77702999999997</v>
      </c>
      <c r="N85" s="11">
        <v>0</v>
      </c>
      <c r="O85" s="11">
        <v>50167.766620000002</v>
      </c>
      <c r="P85" s="11">
        <v>50167.766620000002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-36395.245519999997</v>
      </c>
      <c r="AB85" s="11">
        <v>-36395.245519999997</v>
      </c>
      <c r="AC85" s="11">
        <v>0</v>
      </c>
      <c r="AD85" s="11">
        <v>4084.44256</v>
      </c>
      <c r="AE85" s="11">
        <v>4084.44256</v>
      </c>
      <c r="AF85" s="11">
        <v>0</v>
      </c>
      <c r="AG85" s="11">
        <v>0</v>
      </c>
      <c r="AH85" s="11">
        <v>0</v>
      </c>
      <c r="AI85" s="11">
        <v>0</v>
      </c>
      <c r="AJ85" s="11">
        <v>32310.802960000001</v>
      </c>
      <c r="AK85" s="11">
        <v>32310.802960000001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</row>
    <row r="86" spans="1:47" x14ac:dyDescent="0.25">
      <c r="A86" s="17" t="s">
        <v>34</v>
      </c>
      <c r="B86" s="10">
        <v>77</v>
      </c>
      <c r="C86" s="16" t="str">
        <f t="shared" si="6"/>
        <v xml:space="preserve"> 6 АТ ОЩАДБАНК</v>
      </c>
      <c r="D86" s="9" t="str">
        <f t="shared" si="7"/>
        <v>87</v>
      </c>
      <c r="E86" s="9" t="str">
        <f t="shared" si="8"/>
        <v>Надання послуг догляду із забезпеченням проживання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</row>
    <row r="87" spans="1:47" x14ac:dyDescent="0.25">
      <c r="A87" s="17" t="s">
        <v>33</v>
      </c>
      <c r="B87" s="10">
        <v>78</v>
      </c>
      <c r="C87" s="16" t="str">
        <f t="shared" si="6"/>
        <v xml:space="preserve"> 6 АТ ОЩАДБАНК</v>
      </c>
      <c r="D87" s="9" t="str">
        <f t="shared" si="7"/>
        <v>88</v>
      </c>
      <c r="E87" s="9" t="str">
        <f t="shared" si="8"/>
        <v>Надання соціальної допомоги без забезпечення проживання</v>
      </c>
      <c r="F87" s="11">
        <v>11787.880020000001</v>
      </c>
      <c r="G87" s="11">
        <v>11787.880020000001</v>
      </c>
      <c r="H87" s="11">
        <v>0</v>
      </c>
      <c r="I87" s="11">
        <v>4562.5483199999999</v>
      </c>
      <c r="J87" s="11">
        <v>4562.5483199999999</v>
      </c>
      <c r="K87" s="11">
        <v>0</v>
      </c>
      <c r="L87" s="11">
        <v>0</v>
      </c>
      <c r="M87" s="11">
        <v>0</v>
      </c>
      <c r="N87" s="11">
        <v>0</v>
      </c>
      <c r="O87" s="11">
        <v>7225.3316999999997</v>
      </c>
      <c r="P87" s="11">
        <v>7225.3316999999997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-7269.6753099999996</v>
      </c>
      <c r="AB87" s="11">
        <v>-7269.6753099999996</v>
      </c>
      <c r="AC87" s="11">
        <v>0</v>
      </c>
      <c r="AD87" s="11">
        <v>44.343609999999998</v>
      </c>
      <c r="AE87" s="11">
        <v>44.343609999999998</v>
      </c>
      <c r="AF87" s="11">
        <v>0</v>
      </c>
      <c r="AG87" s="11">
        <v>0</v>
      </c>
      <c r="AH87" s="11">
        <v>0</v>
      </c>
      <c r="AI87" s="11">
        <v>0</v>
      </c>
      <c r="AJ87" s="11">
        <v>7225.3316999999997</v>
      </c>
      <c r="AK87" s="11">
        <v>7225.3316999999997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</row>
    <row r="88" spans="1:47" x14ac:dyDescent="0.25">
      <c r="A88" s="17" t="s">
        <v>32</v>
      </c>
      <c r="B88" s="10">
        <v>79</v>
      </c>
      <c r="C88" s="16" t="str">
        <f t="shared" si="6"/>
        <v xml:space="preserve"> 6 АТ ОЩАДБАНК</v>
      </c>
      <c r="D88" s="9" t="str">
        <f t="shared" si="7"/>
        <v>90</v>
      </c>
      <c r="E88" s="9" t="str">
        <f t="shared" si="8"/>
        <v>Діяльність у сфері творчості, мистецтва та розваг</v>
      </c>
      <c r="F88" s="11">
        <v>58.208030000000001</v>
      </c>
      <c r="G88" s="11">
        <v>58.208030000000001</v>
      </c>
      <c r="H88" s="11">
        <v>0</v>
      </c>
      <c r="I88" s="11">
        <v>58.208030000000001</v>
      </c>
      <c r="J88" s="11">
        <v>58.208030000000001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</row>
    <row r="89" spans="1:47" x14ac:dyDescent="0.25">
      <c r="A89" s="17" t="s">
        <v>31</v>
      </c>
      <c r="B89" s="10">
        <v>80</v>
      </c>
      <c r="C89" s="16" t="str">
        <f t="shared" si="6"/>
        <v xml:space="preserve"> 6 АТ ОЩАДБАНК</v>
      </c>
      <c r="D89" s="9" t="str">
        <f t="shared" si="7"/>
        <v>91</v>
      </c>
      <c r="E89" s="9" t="str">
        <f t="shared" si="8"/>
        <v>Функціювання бібліотек, архівів, музеїв та інших закладів культури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</row>
    <row r="90" spans="1:47" x14ac:dyDescent="0.25">
      <c r="A90" s="17" t="s">
        <v>30</v>
      </c>
      <c r="B90" s="10">
        <v>81</v>
      </c>
      <c r="C90" s="16" t="str">
        <f t="shared" si="6"/>
        <v xml:space="preserve"> 6 АТ ОЩАДБАНК</v>
      </c>
      <c r="D90" s="9" t="str">
        <f t="shared" si="7"/>
        <v>92</v>
      </c>
      <c r="E90" s="9" t="str">
        <f t="shared" si="8"/>
        <v>Організування азартних ігор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</row>
    <row r="91" spans="1:47" x14ac:dyDescent="0.25">
      <c r="A91" s="17" t="s">
        <v>29</v>
      </c>
      <c r="B91" s="10">
        <v>82</v>
      </c>
      <c r="C91" s="16" t="str">
        <f t="shared" si="6"/>
        <v xml:space="preserve"> 6 АТ ОЩАДБАНК</v>
      </c>
      <c r="D91" s="9" t="str">
        <f t="shared" si="7"/>
        <v>93</v>
      </c>
      <c r="E91" s="9" t="str">
        <f t="shared" si="8"/>
        <v>Діяльність у сфері спорту, організування відпочинку та розваг</v>
      </c>
      <c r="F91" s="11">
        <v>30881.374489999998</v>
      </c>
      <c r="G91" s="11">
        <v>30881.374489999998</v>
      </c>
      <c r="H91" s="11">
        <v>0</v>
      </c>
      <c r="I91" s="11">
        <v>29999.163919999999</v>
      </c>
      <c r="J91" s="11">
        <v>29999.163919999999</v>
      </c>
      <c r="K91" s="11">
        <v>0</v>
      </c>
      <c r="L91" s="11">
        <v>0</v>
      </c>
      <c r="M91" s="11">
        <v>0</v>
      </c>
      <c r="N91" s="11">
        <v>0</v>
      </c>
      <c r="O91" s="11">
        <v>882.21056999999996</v>
      </c>
      <c r="P91" s="11">
        <v>882.21056999999996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-570.18325000000004</v>
      </c>
      <c r="AB91" s="11">
        <v>-570.18325000000004</v>
      </c>
      <c r="AC91" s="11">
        <v>0</v>
      </c>
      <c r="AD91" s="11">
        <v>125.96279</v>
      </c>
      <c r="AE91" s="11">
        <v>125.96279</v>
      </c>
      <c r="AF91" s="11">
        <v>0</v>
      </c>
      <c r="AG91" s="11">
        <v>0</v>
      </c>
      <c r="AH91" s="11">
        <v>0</v>
      </c>
      <c r="AI91" s="11">
        <v>0</v>
      </c>
      <c r="AJ91" s="11">
        <v>444.22046</v>
      </c>
      <c r="AK91" s="11">
        <v>444.22046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</row>
    <row r="92" spans="1:47" x14ac:dyDescent="0.25">
      <c r="A92" s="17" t="s">
        <v>28</v>
      </c>
      <c r="B92" s="10">
        <v>83</v>
      </c>
      <c r="C92" s="16" t="str">
        <f t="shared" si="6"/>
        <v xml:space="preserve"> 6 АТ ОЩАДБАНК</v>
      </c>
      <c r="D92" s="9" t="str">
        <f t="shared" si="7"/>
        <v>94</v>
      </c>
      <c r="E92" s="9" t="str">
        <f t="shared" si="8"/>
        <v>Діяльність громадських організацій</v>
      </c>
      <c r="F92" s="11">
        <v>36.570959999999999</v>
      </c>
      <c r="G92" s="11">
        <v>36.570959999999999</v>
      </c>
      <c r="H92" s="11">
        <v>0</v>
      </c>
      <c r="I92" s="11">
        <v>15.505240000000001</v>
      </c>
      <c r="J92" s="11">
        <v>15.505240000000001</v>
      </c>
      <c r="K92" s="11">
        <v>0</v>
      </c>
      <c r="L92" s="11">
        <v>0</v>
      </c>
      <c r="M92" s="11">
        <v>0</v>
      </c>
      <c r="N92" s="11">
        <v>0</v>
      </c>
      <c r="O92" s="11">
        <v>21.065719999999999</v>
      </c>
      <c r="P92" s="11">
        <v>21.065719999999999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-22.602270000000001</v>
      </c>
      <c r="AB92" s="11">
        <v>-22.602270000000001</v>
      </c>
      <c r="AC92" s="11">
        <v>0</v>
      </c>
      <c r="AD92" s="11">
        <v>1.77715</v>
      </c>
      <c r="AE92" s="11">
        <v>1.77715</v>
      </c>
      <c r="AF92" s="11">
        <v>0</v>
      </c>
      <c r="AG92" s="11">
        <v>0</v>
      </c>
      <c r="AH92" s="11">
        <v>0</v>
      </c>
      <c r="AI92" s="11">
        <v>0</v>
      </c>
      <c r="AJ92" s="11">
        <v>20.825119999999998</v>
      </c>
      <c r="AK92" s="11">
        <v>20.825119999999998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</row>
    <row r="93" spans="1:47" ht="24" x14ac:dyDescent="0.25">
      <c r="A93" s="17" t="s">
        <v>27</v>
      </c>
      <c r="B93" s="10">
        <v>84</v>
      </c>
      <c r="C93" s="16" t="str">
        <f t="shared" si="6"/>
        <v xml:space="preserve"> 6 АТ ОЩАДБАНК</v>
      </c>
      <c r="D93" s="9" t="str">
        <f t="shared" si="7"/>
        <v>95</v>
      </c>
      <c r="E93" s="9" t="str">
        <f t="shared" si="8"/>
        <v>Ремонт комп'ютерів, побутових виробів і предметів особистого вжитку</v>
      </c>
      <c r="F93" s="11">
        <v>11270.74524</v>
      </c>
      <c r="G93" s="11">
        <v>11270.74524</v>
      </c>
      <c r="H93" s="11">
        <v>0</v>
      </c>
      <c r="I93" s="11">
        <v>10222.84204</v>
      </c>
      <c r="J93" s="11">
        <v>10222.84204</v>
      </c>
      <c r="K93" s="11">
        <v>0</v>
      </c>
      <c r="L93" s="11">
        <v>0</v>
      </c>
      <c r="M93" s="11">
        <v>0</v>
      </c>
      <c r="N93" s="11">
        <v>0</v>
      </c>
      <c r="O93" s="11">
        <v>1047.9032</v>
      </c>
      <c r="P93" s="11">
        <v>1047.9032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-1079.3837900000001</v>
      </c>
      <c r="AB93" s="11">
        <v>-1079.3837900000001</v>
      </c>
      <c r="AC93" s="11">
        <v>0</v>
      </c>
      <c r="AD93" s="11">
        <v>31.680199999999999</v>
      </c>
      <c r="AE93" s="11">
        <v>31.680199999999999</v>
      </c>
      <c r="AF93" s="11">
        <v>0</v>
      </c>
      <c r="AG93" s="11">
        <v>0</v>
      </c>
      <c r="AH93" s="11">
        <v>0</v>
      </c>
      <c r="AI93" s="11">
        <v>0</v>
      </c>
      <c r="AJ93" s="11">
        <v>1047.7035900000001</v>
      </c>
      <c r="AK93" s="11">
        <v>1047.7035900000001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</row>
    <row r="94" spans="1:47" x14ac:dyDescent="0.25">
      <c r="A94" s="17" t="s">
        <v>26</v>
      </c>
      <c r="B94" s="10">
        <v>85</v>
      </c>
      <c r="C94" s="16" t="str">
        <f t="shared" si="6"/>
        <v xml:space="preserve"> 6 АТ ОЩАДБАНК</v>
      </c>
      <c r="D94" s="9" t="str">
        <f t="shared" si="7"/>
        <v>96</v>
      </c>
      <c r="E94" s="9" t="str">
        <f t="shared" si="8"/>
        <v>Надання інших індивідуальних послуг</v>
      </c>
      <c r="F94" s="11">
        <v>81703.454629999993</v>
      </c>
      <c r="G94" s="11">
        <v>81703.454629999993</v>
      </c>
      <c r="H94" s="11">
        <v>0</v>
      </c>
      <c r="I94" s="11">
        <v>76715.007459999993</v>
      </c>
      <c r="J94" s="11">
        <v>76715.007459999993</v>
      </c>
      <c r="K94" s="11">
        <v>0</v>
      </c>
      <c r="L94" s="11">
        <v>0</v>
      </c>
      <c r="M94" s="11">
        <v>0</v>
      </c>
      <c r="N94" s="11">
        <v>0</v>
      </c>
      <c r="O94" s="11">
        <v>4988.4471700000004</v>
      </c>
      <c r="P94" s="11">
        <v>4988.4471700000004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-4270.1435600000004</v>
      </c>
      <c r="AB94" s="11">
        <v>-4270.1435600000004</v>
      </c>
      <c r="AC94" s="11">
        <v>0</v>
      </c>
      <c r="AD94" s="11">
        <v>1463.2880500000001</v>
      </c>
      <c r="AE94" s="11">
        <v>1463.2880500000001</v>
      </c>
      <c r="AF94" s="11">
        <v>0</v>
      </c>
      <c r="AG94" s="11">
        <v>0</v>
      </c>
      <c r="AH94" s="11">
        <v>0</v>
      </c>
      <c r="AI94" s="11">
        <v>0</v>
      </c>
      <c r="AJ94" s="11">
        <v>2806.8555099999999</v>
      </c>
      <c r="AK94" s="11">
        <v>2806.8555099999999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</row>
    <row r="95" spans="1:47" ht="24" x14ac:dyDescent="0.25">
      <c r="A95" s="17" t="s">
        <v>25</v>
      </c>
      <c r="B95" s="10">
        <v>86</v>
      </c>
      <c r="C95" s="16" t="str">
        <f t="shared" si="6"/>
        <v xml:space="preserve"> 6 АТ ОЩАДБАНК</v>
      </c>
      <c r="D95" s="9" t="str">
        <f t="shared" si="7"/>
        <v>97</v>
      </c>
      <c r="E95" s="9" t="str">
        <f t="shared" si="8"/>
        <v>Діяльність домашніх господарств як роботодавців для домашньої прислуги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</row>
    <row r="96" spans="1:47" ht="24" x14ac:dyDescent="0.25">
      <c r="A96" s="17" t="s">
        <v>24</v>
      </c>
      <c r="B96" s="10">
        <v>87</v>
      </c>
      <c r="C96" s="16" t="str">
        <f t="shared" si="6"/>
        <v xml:space="preserve"> 6 АТ ОЩАДБАНК</v>
      </c>
      <c r="D96" s="9" t="str">
        <f t="shared" si="7"/>
        <v>98</v>
      </c>
      <c r="E96" s="9" t="str">
        <f t="shared" si="8"/>
        <v>Діяльність домашніх господарств як виробників товарів та послуг для власного споживання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</row>
    <row r="97" spans="1:47" x14ac:dyDescent="0.25">
      <c r="A97" s="17" t="s">
        <v>23</v>
      </c>
      <c r="B97" s="10">
        <v>88</v>
      </c>
      <c r="C97" s="16" t="str">
        <f t="shared" si="6"/>
        <v xml:space="preserve"> 6 АТ ОЩАДБАНК</v>
      </c>
      <c r="D97" s="9" t="str">
        <f t="shared" si="7"/>
        <v>99</v>
      </c>
      <c r="E97" s="9" t="str">
        <f t="shared" si="8"/>
        <v>Діяльність екстериторіальних організацій і органів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</row>
    <row r="98" spans="1:47" ht="24" x14ac:dyDescent="0.25">
      <c r="A98" s="17" t="s">
        <v>22</v>
      </c>
      <c r="B98" s="10">
        <v>89</v>
      </c>
      <c r="C98" s="16" t="str">
        <f t="shared" si="6"/>
        <v xml:space="preserve"> 6 АТ ОЩАДБАНК</v>
      </c>
      <c r="D98" s="9" t="str">
        <f t="shared" si="7"/>
        <v>Інше</v>
      </c>
      <c r="E98" s="9" t="str">
        <f t="shared" si="8"/>
        <v>Інше (для фізичних осіб (у т. ч. суб`єктів незалежної професійної діяльності) та нерезидентів)</v>
      </c>
      <c r="F98" s="11">
        <v>28929886.92633</v>
      </c>
      <c r="G98" s="11">
        <v>27598338.28266</v>
      </c>
      <c r="H98" s="11">
        <v>1331548.6436699999</v>
      </c>
      <c r="I98" s="11">
        <v>22056423.32511</v>
      </c>
      <c r="J98" s="11">
        <v>22056003.577130001</v>
      </c>
      <c r="K98" s="11">
        <v>419.74797999999998</v>
      </c>
      <c r="L98" s="11">
        <v>2977442.61564</v>
      </c>
      <c r="M98" s="11">
        <v>2977329.0609400002</v>
      </c>
      <c r="N98" s="11">
        <v>113.5547</v>
      </c>
      <c r="O98" s="11">
        <v>3894731.8627399998</v>
      </c>
      <c r="P98" s="11">
        <v>2563716.5217499998</v>
      </c>
      <c r="Q98" s="11">
        <v>1331015.3409899999</v>
      </c>
      <c r="R98" s="11">
        <v>1295.6479200000001</v>
      </c>
      <c r="S98" s="11">
        <v>1295.6479200000001</v>
      </c>
      <c r="T98" s="11">
        <v>0</v>
      </c>
      <c r="U98" s="11">
        <v>0</v>
      </c>
      <c r="V98" s="11">
        <v>0</v>
      </c>
      <c r="W98" s="11">
        <v>0</v>
      </c>
      <c r="X98" s="11">
        <v>-6.52508</v>
      </c>
      <c r="Y98" s="11">
        <v>-6.52508</v>
      </c>
      <c r="Z98" s="11">
        <v>0</v>
      </c>
      <c r="AA98" s="11">
        <v>-4648245.5604600003</v>
      </c>
      <c r="AB98" s="11">
        <v>-3317301.0947500002</v>
      </c>
      <c r="AC98" s="11">
        <v>-1330944.4657099999</v>
      </c>
      <c r="AD98" s="11">
        <v>658097.07544000004</v>
      </c>
      <c r="AE98" s="11">
        <v>658089.21438999998</v>
      </c>
      <c r="AF98" s="11">
        <v>7.8610499999999996</v>
      </c>
      <c r="AG98" s="11">
        <v>247222.48889000001</v>
      </c>
      <c r="AH98" s="11">
        <v>247140.39835999999</v>
      </c>
      <c r="AI98" s="11">
        <v>82.090530000000001</v>
      </c>
      <c r="AJ98" s="11">
        <v>3743026.7570600002</v>
      </c>
      <c r="AK98" s="11">
        <v>2412172.2429300002</v>
      </c>
      <c r="AL98" s="11">
        <v>1330854.51413</v>
      </c>
      <c r="AM98" s="11">
        <v>-100.76093</v>
      </c>
      <c r="AN98" s="11">
        <v>-100.76093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</row>
    <row r="99" spans="1:47" x14ac:dyDescent="0.25">
      <c r="A99" s="17" t="s">
        <v>21</v>
      </c>
      <c r="B99" s="10">
        <v>90</v>
      </c>
      <c r="C99" s="16" t="str">
        <f t="shared" si="6"/>
        <v xml:space="preserve"> 6 АТ ОЩАДБАНК</v>
      </c>
      <c r="D99" s="9" t="str">
        <f t="shared" si="7"/>
        <v>Інше</v>
      </c>
      <c r="E99" s="9" t="str">
        <f t="shared" si="8"/>
        <v>Інше (для новостворюванних суб`єктів господарювання)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</row>
    <row r="101" spans="1:47" x14ac:dyDescent="0.25">
      <c r="C101" s="19" t="s">
        <v>17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</sheetData>
  <mergeCells count="28">
    <mergeCell ref="AM7:AO7"/>
    <mergeCell ref="AP7:AR7"/>
    <mergeCell ref="AS7:AU7"/>
    <mergeCell ref="B2:AI2"/>
    <mergeCell ref="AA7:AA8"/>
    <mergeCell ref="AB7:AB8"/>
    <mergeCell ref="AC7:AC8"/>
    <mergeCell ref="AD7:AF7"/>
    <mergeCell ref="AG7:AI7"/>
    <mergeCell ref="AJ7:AL7"/>
    <mergeCell ref="AA6:AU6"/>
    <mergeCell ref="F7:F8"/>
    <mergeCell ref="G7:G8"/>
    <mergeCell ref="H7:H8"/>
    <mergeCell ref="I7:K7"/>
    <mergeCell ref="B1:C1"/>
    <mergeCell ref="C101:Q101"/>
    <mergeCell ref="B6:B8"/>
    <mergeCell ref="C6:C8"/>
    <mergeCell ref="D6:D8"/>
    <mergeCell ref="E6:E8"/>
    <mergeCell ref="F6:Z6"/>
    <mergeCell ref="X7:Z7"/>
    <mergeCell ref="L7:N7"/>
    <mergeCell ref="O7:Q7"/>
    <mergeCell ref="R7:T7"/>
    <mergeCell ref="U7:W7"/>
    <mergeCell ref="B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2025-09-16T07:21:28Z</dcterms:created>
  <dcterms:modified xsi:type="dcterms:W3CDTF">2025-09-22T13:09:32Z</dcterms:modified>
</cp:coreProperties>
</file>