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OB46\Statistical Reporting\Додатки на САЙТ\2025\01082025\"/>
    </mc:Choice>
  </mc:AlternateContent>
  <bookViews>
    <workbookView xWindow="0" yWindow="0" windowWidth="19440" windowHeight="11100"/>
  </bookViews>
  <sheets>
    <sheet name="Form" sheetId="1" r:id="rId1"/>
  </sheets>
  <definedNames>
    <definedName name="__FT1__">Form!$A$10:$AU$10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1" l="1"/>
  <c r="D99" i="1"/>
  <c r="C99" i="1"/>
  <c r="E98" i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</calcChain>
</file>

<file path=xl/sharedStrings.xml><?xml version="1.0" encoding="utf-8"?>
<sst xmlns="http://schemas.openxmlformats.org/spreadsheetml/2006/main" count="156" uniqueCount="112">
  <si>
    <t>Таблиця</t>
  </si>
  <si>
    <t>(тис.грн)</t>
  </si>
  <si>
    <t>№ з/п</t>
  </si>
  <si>
    <t>Найменування банку</t>
  </si>
  <si>
    <t>Розділ економічної діяльності</t>
  </si>
  <si>
    <t>Назва розділу економічної діяльності</t>
  </si>
  <si>
    <t>усього</t>
  </si>
  <si>
    <t>національна валюта</t>
  </si>
  <si>
    <t>іноземна валюта</t>
  </si>
  <si>
    <t>станом на</t>
  </si>
  <si>
    <t>Залишки коштів за кредитами</t>
  </si>
  <si>
    <t>Резерви за кредитами</t>
  </si>
  <si>
    <t>стадія 1</t>
  </si>
  <si>
    <t>стадія 2</t>
  </si>
  <si>
    <t>стадія 3</t>
  </si>
  <si>
    <t>спрощений  підхід</t>
  </si>
  <si>
    <t>розріз не визначений</t>
  </si>
  <si>
    <t>Розподіл кредитів, наданих суб'єктам господарювання*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за видами економічної діяльності</t>
  </si>
  <si>
    <t>* у розумінні, визначеному статтею 55 Господарського кодексу України (зі змінами), крім банків, бюджетних установ та компаній спеціального призначення (SPE)</t>
  </si>
  <si>
    <t>року</t>
  </si>
  <si>
    <t xml:space="preserve">POCI-активи </t>
  </si>
  <si>
    <t>POCI-активи</t>
  </si>
  <si>
    <t>ZZ: 6 АТ ОЩАДБАНК Інше (для новостворюванних суб`єктів господарювання)</t>
  </si>
  <si>
    <t>YY: 6 АТ ОЩАДБАНК Інше (для фізичних осіб (у т. ч. суб`єктів незалежної професійної діяльності) та нерезидентів)</t>
  </si>
  <si>
    <t>99: 6 АТ ОЩАДБАНК Діяльність екстериторіальних організацій і органів</t>
  </si>
  <si>
    <t>98: 6 АТ ОЩАДБАНК Діяльність домашніх господарств як виробників товарів та послуг для власного споживання</t>
  </si>
  <si>
    <t>97: 6 АТ ОЩАДБАНК Діяльність домашніх господарств як роботодавців для домашньої прислуги</t>
  </si>
  <si>
    <t>96: 6 АТ ОЩАДБАНК Надання інших індивідуальних послуг</t>
  </si>
  <si>
    <t>95: 6 АТ ОЩАДБАНК Ремонт комп'ютерів, побутових виробів і предметів особистого вжитку</t>
  </si>
  <si>
    <t>94: 6 АТ ОЩАДБАНК Діяльність громадських організацій</t>
  </si>
  <si>
    <t>93: 6 АТ ОЩАДБАНК Діяльність у сфері спорту, організування відпочинку та розваг</t>
  </si>
  <si>
    <t>92: 6 АТ ОЩАДБАНК Організування азартних ігор</t>
  </si>
  <si>
    <t>91: 6 АТ ОЩАДБАНК Функціювання бібліотек, архівів, музеїв та інших закладів культури</t>
  </si>
  <si>
    <t>90: 6 АТ ОЩАДБАНК Діяльність у сфері творчості, мистецтва та розваг</t>
  </si>
  <si>
    <t>88: 6 АТ ОЩАДБАНК Надання соціальної допомоги без забезпечення проживання</t>
  </si>
  <si>
    <t>87: 6 АТ ОЩАДБАНК Надання послуг догляду із забезпеченням проживання</t>
  </si>
  <si>
    <t>86: 6 АТ ОЩАДБАНК Охорона здоров'я</t>
  </si>
  <si>
    <t>85: 6 АТ ОЩАДБАНК Освіта</t>
  </si>
  <si>
    <t>84: 6 АТ ОЩАДБАНК Державне управління й оборона; обов'язкове соціальне страхування</t>
  </si>
  <si>
    <t>82: 6 АТ ОЩАДБАНК Адміністративна та допоміжна офісна діяльність, інші допоміжні комерційні послуги</t>
  </si>
  <si>
    <t>81: 6 АТ ОЩАДБАНК Обслуговування будинків і територій</t>
  </si>
  <si>
    <t>80: 6 АТ ОЩАДБАНК Діяльність охоронних служб та проведення розслідувань</t>
  </si>
  <si>
    <t>79: 6 АТ ОЩАДБАНК Діяльність туристичних агентств, туристичних операторів, надання інших послуг із бронювання та пов'язана з цим діяльність</t>
  </si>
  <si>
    <t>78: 6 АТ ОЩАДБАНК Діяльність із працевлаштування</t>
  </si>
  <si>
    <t>77: 6 АТ ОЩАДБАНК Оренда, прокат і лізинг</t>
  </si>
  <si>
    <t>75: 6 АТ ОЩАДБАНК Ветеринарна діяльність</t>
  </si>
  <si>
    <t>74: 6 АТ ОЩАДБАНК Інша професійна, наукова та технічна діяльність</t>
  </si>
  <si>
    <t>73: 6 АТ ОЩАДБАНК Рекламна діяльність і дослідження кон'юнктури ринку</t>
  </si>
  <si>
    <t>72: 6 АТ ОЩАДБАНК Наукові дослідження та розробки</t>
  </si>
  <si>
    <t>71: 6 АТ ОЩАДБАНК Діяльність у сферах архітектури та інжинірингу; технічні випробування та дослідження</t>
  </si>
  <si>
    <t>70: 6 АТ ОЩАДБАНК Діяльність головних управлінь (хед-офісів); консультування з питань керування</t>
  </si>
  <si>
    <t>69: 6 АТ ОЩАДБАНК Діяльність у сферах права та бухгалтерського обліку</t>
  </si>
  <si>
    <t>68: 6 АТ ОЩАДБАНК Операції з нерухомим майном</t>
  </si>
  <si>
    <t>66: 6 АТ ОЩАДБАНК Допоміжна діяльність у сферах фінансових послуг і страхування</t>
  </si>
  <si>
    <t>65: 6 АТ ОЩАДБАНК Страхування, перестрахування та недержавне пенсійне забезпечення, крім обов'язкового соціального страхування</t>
  </si>
  <si>
    <t>64: 6 АТ ОЩАДБАНК Надання фінансових послуг, крім страхування та пенсійного забезпечення</t>
  </si>
  <si>
    <t>63: 6 АТ ОЩАДБАНК Надання інформаційних послуг</t>
  </si>
  <si>
    <t>62: 6 АТ ОЩАДБАНК Комп'ютерне програмування, консультування та пов'язана з ними діяльність</t>
  </si>
  <si>
    <t>61: 6 АТ ОЩАДБАНК Телекомунікації (електрозв'язок)</t>
  </si>
  <si>
    <t>60: 6 АТ ОЩАДБАНК Діяльність у сфері радіомовлення та телевізійного мовлення</t>
  </si>
  <si>
    <t>59: 6 АТ ОЩАДБАНК Виробництво кіно- та відеофільмів, телевізійних програм, видання звукозаписів</t>
  </si>
  <si>
    <t>58: 6 АТ ОЩАДБАНК Видавнича діяльність</t>
  </si>
  <si>
    <t>56: 6 АТ ОЩАДБАНК Діяльність із забезпечення стравами та напоями</t>
  </si>
  <si>
    <t>55: 6 АТ ОЩАДБАНК Тимчасове розміщування</t>
  </si>
  <si>
    <t>53: 6 АТ ОЩАДБАНК Поштова та кур'єрська діяльність</t>
  </si>
  <si>
    <t>52: 6 АТ ОЩАДБАНК Складське господарство та допоміжна діяльність у сфері транспорту</t>
  </si>
  <si>
    <t>51: 6 АТ ОЩАДБАНК Авіаційний транспорт</t>
  </si>
  <si>
    <t>50: 6 АТ ОЩАДБАНК Водний транспорт</t>
  </si>
  <si>
    <t>49: 6 АТ ОЩАДБАНК Наземний і трубопровідний транспорт</t>
  </si>
  <si>
    <t>47: 6 АТ ОЩАДБАНК Роздрібна торгівля, крім торгівлі автотранспортними засобами та мотоциклами</t>
  </si>
  <si>
    <t>46: 6 АТ ОЩАДБАНК Оптова торгівля, крім торгівлі автотранспортними засобами та мотоциклами</t>
  </si>
  <si>
    <t>45: 6 АТ ОЩАДБАНК Оптова та роздрібна торгівля автотранспортними засобами та мотоциклами, їх ремонт</t>
  </si>
  <si>
    <t>43: 6 АТ ОЩАДБАНК Спеціалізовані будівельні роботи</t>
  </si>
  <si>
    <t>42: 6 АТ ОЩАДБАНК Будівництво споруд</t>
  </si>
  <si>
    <t>41: 6 АТ ОЩАДБАНК Будівництво будівель</t>
  </si>
  <si>
    <t>39: 6 АТ ОЩАДБАНК Інша діяльність щодо поводження з відходами</t>
  </si>
  <si>
    <t>38: 6 АТ ОЩАДБАНК Збирання, оброблення й видалення відходів; відновлення матеріалів</t>
  </si>
  <si>
    <t>37: 6 АТ ОЩАДБАНК Каналізація, відведення й очищення стічних вод</t>
  </si>
  <si>
    <t>36: 6 АТ ОЩАДБАНК Забір, очищення та постачання води</t>
  </si>
  <si>
    <t>35: 6 АТ ОЩАДБАНК Постачання електроенергії, газу, пари та кондиційованого повітря</t>
  </si>
  <si>
    <t>33: 6 АТ ОЩАДБАНК Ремонт і монтаж машин і устатковання</t>
  </si>
  <si>
    <t>32: 6 АТ ОЩАДБАНК Виробництво іншої продукції</t>
  </si>
  <si>
    <t>31: 6 АТ ОЩАДБАНК Виробництво меблів</t>
  </si>
  <si>
    <t>30: 6 АТ ОЩАДБАНК Виробництво інших транспортних засобів</t>
  </si>
  <si>
    <t>29: 6 АТ ОЩАДБАНК Виробництво автотранспортних засобів, причепів і напівпричепів</t>
  </si>
  <si>
    <t>28: 6 АТ ОЩАДБАНК Виробництво машин і устатковання, н.в.і.у.</t>
  </si>
  <si>
    <t>27: 6 АТ ОЩАДБАНК Виробництво електричного устатковання</t>
  </si>
  <si>
    <t>26: 6 АТ ОЩАДБАНК Виробництво комп'ютерів, електронної та оптичної продукції</t>
  </si>
  <si>
    <t>25: 6 АТ ОЩАДБАНК Виробництво готових металевих виробів, крім машин і устатковання</t>
  </si>
  <si>
    <t>24: 6 АТ ОЩАДБАНК Металургійне виробництво</t>
  </si>
  <si>
    <t>23: 6 АТ ОЩАДБАНК Виробництво іншої неметалевої мінеральної продукції</t>
  </si>
  <si>
    <t>22: 6 АТ ОЩАДБАНК Виробництво гумових і пластмасових виробів</t>
  </si>
  <si>
    <t>21: 6 АТ ОЩАДБАНК Виробництво основних фармацевтичних продуктів і фармацевтичних препаратів</t>
  </si>
  <si>
    <t>20: 6 АТ ОЩАДБАНК Виробництво хімічних речовин і хімічної продукції</t>
  </si>
  <si>
    <t>19: 6 АТ ОЩАДБАНК Виробництво коксу та продуктів нафтоперероблення</t>
  </si>
  <si>
    <t>18: 6 АТ ОЩАДБАНК Поліграфічна діяльність, тиражування записаної інформації</t>
  </si>
  <si>
    <t>17: 6 АТ ОЩАДБАНК Виробництво паперу та паперових виробів</t>
  </si>
  <si>
    <t>16: 6 АТ ОЩАДБАНК 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</si>
  <si>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15: 6 АТ ОЩАДБАНК Виробництво шкіри, виробів зі шкіри та інших матеріалів</t>
  </si>
  <si>
    <t>14: 6 АТ ОЩАДБАНК Виробництво одягу</t>
  </si>
  <si>
    <t>13: 6 АТ ОЩАДБАНК Текстильне виробництво</t>
  </si>
  <si>
    <t>12: 6 АТ ОЩАДБАНК Виробництво тютюнових виробів</t>
  </si>
  <si>
    <t>11: 6 АТ ОЩАДБАНК Виробництво напоїв</t>
  </si>
  <si>
    <t>10: 6 АТ ОЩАДБАНК Виробництво харчових продуктів</t>
  </si>
  <si>
    <t>09: 6 АТ ОЩАДБАНК Надання допоміжних послуг у сфері добувної промисловості та розроблення кар'єрів</t>
  </si>
  <si>
    <t>08: 6 АТ ОЩАДБАНК Добування інших корисних копалин та розроблення кар'єрів</t>
  </si>
  <si>
    <t>07: 6 АТ ОЩАДБАНК Добування металевих руд</t>
  </si>
  <si>
    <t>06: 6 АТ ОЩАДБАНК Добування сирої нафти та природного газу</t>
  </si>
  <si>
    <t>05: 6 АТ ОЩАДБАНК Добування кам'яного та бурого вугілля</t>
  </si>
  <si>
    <t>03: 6 АТ ОЩАДБАНК Рибне господарство</t>
  </si>
  <si>
    <t>02: 6 АТ ОЩАДБАНК Лісове господарство та лісозаготівлі</t>
  </si>
  <si>
    <t>01: 6 АТ ОЩАДБАНК Сільське господарство, мисливство та надання пов'язаних із ними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</si>
</sst>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</font>
    <font>
      <sz val="9"/>
      <color rgb="FF0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5117038483843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" fontId="6" fillId="0" borderId="2" xfId="0" applyNumberFormat="1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/>
    </xf>
    <xf numFmtId="4" fontId="9" fillId="2" borderId="2" xfId="1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 wrapText="1"/>
    </xf>
    <xf numFmtId="14" fontId="7" fillId="0" borderId="0" xfId="0" applyNumberFormat="1" applyFont="1" applyFill="1" applyAlignment="1">
      <alignment horizontal="left" vertical="center" wrapText="1"/>
    </xf>
    <xf numFmtId="0" fontId="11" fillId="0" borderId="2" xfId="0" applyFont="1" applyFill="1" applyBorder="1" applyAlignment="1">
      <alignment vertical="center"/>
    </xf>
    <xf numFmtId="0" fontId="10" fillId="0" borderId="0" xfId="0" applyFont="1" applyFill="1"/>
    <xf numFmtId="4" fontId="9" fillId="2" borderId="5" xfId="1" applyNumberFormat="1" applyFont="1" applyFill="1" applyBorder="1" applyAlignment="1">
      <alignment horizontal="center" wrapText="1"/>
    </xf>
    <xf numFmtId="4" fontId="9" fillId="2" borderId="3" xfId="1" applyNumberFormat="1" applyFont="1" applyFill="1" applyBorder="1" applyAlignment="1">
      <alignment horizontal="center" wrapText="1"/>
    </xf>
    <xf numFmtId="4" fontId="9" fillId="2" borderId="4" xfId="1" applyNumberFormat="1" applyFont="1" applyFill="1" applyBorder="1" applyAlignment="1">
      <alignment horizontal="center" wrapText="1"/>
    </xf>
    <xf numFmtId="4" fontId="9" fillId="2" borderId="2" xfId="1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left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22" fontId="0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</cellXfs>
  <cellStyles count="2">
    <cellStyle name="Звичайни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1"/>
  <sheetViews>
    <sheetView tabSelected="1" workbookViewId="0"/>
  </sheetViews>
  <sheetFormatPr defaultColWidth="9.140625" defaultRowHeight="15" x14ac:dyDescent="0.25"/>
  <cols>
    <col min="1" max="1" width="1.85546875" style="1" customWidth="1"/>
    <col min="2" max="2" width="8.5703125" style="1" customWidth="1"/>
    <col min="3" max="3" width="15.140625" style="1" customWidth="1"/>
    <col min="4" max="4" width="11.5703125" style="1" customWidth="1"/>
    <col min="5" max="5" width="52.7109375" style="1" customWidth="1"/>
    <col min="6" max="47" width="13.5703125" style="1" customWidth="1"/>
    <col min="48" max="16384" width="9.140625" style="1"/>
  </cols>
  <sheetData>
    <row r="1" spans="1:47" x14ac:dyDescent="0.25">
      <c r="B1" s="24">
        <v>45884.433745509297</v>
      </c>
      <c r="C1" s="24"/>
    </row>
    <row r="2" spans="1:47" ht="15.75" customHeight="1" x14ac:dyDescent="0.25">
      <c r="B2" s="22" t="s">
        <v>17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47" ht="18.75" x14ac:dyDescent="0.3">
      <c r="B3" s="29" t="s">
        <v>9</v>
      </c>
      <c r="C3" s="29"/>
      <c r="D3" s="14">
        <v>45870</v>
      </c>
      <c r="E3" s="15" t="s">
        <v>19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47" ht="12" customHeight="1" x14ac:dyDescent="0.3">
      <c r="B4" s="3"/>
      <c r="C4" s="3"/>
      <c r="D4" s="3"/>
      <c r="E4" s="3"/>
      <c r="F4" s="3"/>
      <c r="G4" s="3"/>
      <c r="H4" s="3"/>
      <c r="I4" s="3"/>
      <c r="K4" s="4"/>
      <c r="Q4" s="8"/>
      <c r="AU4" s="8" t="s">
        <v>0</v>
      </c>
    </row>
    <row r="5" spans="1:47" ht="12" customHeight="1" x14ac:dyDescent="0.3">
      <c r="B5" s="5"/>
      <c r="C5" s="5"/>
      <c r="D5" s="5"/>
      <c r="E5" s="5"/>
      <c r="F5" s="5"/>
      <c r="G5" s="5"/>
      <c r="H5" s="5"/>
      <c r="I5" s="5"/>
      <c r="J5" s="6"/>
      <c r="K5" s="7"/>
      <c r="Q5" s="8"/>
      <c r="AU5" s="8" t="s">
        <v>1</v>
      </c>
    </row>
    <row r="6" spans="1:47" ht="13.5" customHeight="1" x14ac:dyDescent="0.25">
      <c r="B6" s="26" t="s">
        <v>2</v>
      </c>
      <c r="C6" s="27" t="s">
        <v>3</v>
      </c>
      <c r="D6" s="28" t="s">
        <v>4</v>
      </c>
      <c r="E6" s="26" t="s">
        <v>5</v>
      </c>
      <c r="F6" s="21" t="s">
        <v>10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 t="s">
        <v>11</v>
      </c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15.75" customHeight="1" x14ac:dyDescent="0.25">
      <c r="B7" s="26"/>
      <c r="C7" s="27"/>
      <c r="D7" s="28"/>
      <c r="E7" s="26"/>
      <c r="F7" s="23" t="s">
        <v>6</v>
      </c>
      <c r="G7" s="23" t="s">
        <v>7</v>
      </c>
      <c r="H7" s="23" t="s">
        <v>8</v>
      </c>
      <c r="I7" s="21" t="s">
        <v>12</v>
      </c>
      <c r="J7" s="21"/>
      <c r="K7" s="21"/>
      <c r="L7" s="21" t="s">
        <v>13</v>
      </c>
      <c r="M7" s="21"/>
      <c r="N7" s="21"/>
      <c r="O7" s="21" t="s">
        <v>14</v>
      </c>
      <c r="P7" s="21"/>
      <c r="Q7" s="21"/>
      <c r="R7" s="18" t="s">
        <v>20</v>
      </c>
      <c r="S7" s="19"/>
      <c r="T7" s="20"/>
      <c r="U7" s="18" t="s">
        <v>15</v>
      </c>
      <c r="V7" s="19"/>
      <c r="W7" s="20"/>
      <c r="X7" s="21" t="s">
        <v>16</v>
      </c>
      <c r="Y7" s="21"/>
      <c r="Z7" s="21"/>
      <c r="AA7" s="23" t="s">
        <v>6</v>
      </c>
      <c r="AB7" s="23" t="s">
        <v>7</v>
      </c>
      <c r="AC7" s="23" t="s">
        <v>8</v>
      </c>
      <c r="AD7" s="21" t="s">
        <v>12</v>
      </c>
      <c r="AE7" s="21"/>
      <c r="AF7" s="21"/>
      <c r="AG7" s="21" t="s">
        <v>13</v>
      </c>
      <c r="AH7" s="21"/>
      <c r="AI7" s="21"/>
      <c r="AJ7" s="21" t="s">
        <v>14</v>
      </c>
      <c r="AK7" s="21"/>
      <c r="AL7" s="21"/>
      <c r="AM7" s="18" t="s">
        <v>21</v>
      </c>
      <c r="AN7" s="19"/>
      <c r="AO7" s="20"/>
      <c r="AP7" s="18" t="s">
        <v>15</v>
      </c>
      <c r="AQ7" s="19"/>
      <c r="AR7" s="20"/>
      <c r="AS7" s="21" t="s">
        <v>16</v>
      </c>
      <c r="AT7" s="21"/>
      <c r="AU7" s="21"/>
    </row>
    <row r="8" spans="1:47" ht="25.5" customHeight="1" x14ac:dyDescent="0.25">
      <c r="B8" s="26"/>
      <c r="C8" s="27"/>
      <c r="D8" s="28"/>
      <c r="E8" s="26"/>
      <c r="F8" s="23"/>
      <c r="G8" s="23"/>
      <c r="H8" s="23"/>
      <c r="I8" s="13" t="s">
        <v>6</v>
      </c>
      <c r="J8" s="13" t="s">
        <v>7</v>
      </c>
      <c r="K8" s="13" t="s">
        <v>8</v>
      </c>
      <c r="L8" s="13" t="s">
        <v>6</v>
      </c>
      <c r="M8" s="13" t="s">
        <v>7</v>
      </c>
      <c r="N8" s="13" t="s">
        <v>8</v>
      </c>
      <c r="O8" s="13" t="s">
        <v>6</v>
      </c>
      <c r="P8" s="13" t="s">
        <v>7</v>
      </c>
      <c r="Q8" s="13" t="s">
        <v>8</v>
      </c>
      <c r="R8" s="13" t="s">
        <v>6</v>
      </c>
      <c r="S8" s="13" t="s">
        <v>7</v>
      </c>
      <c r="T8" s="13" t="s">
        <v>8</v>
      </c>
      <c r="U8" s="13" t="s">
        <v>6</v>
      </c>
      <c r="V8" s="13" t="s">
        <v>7</v>
      </c>
      <c r="W8" s="13" t="s">
        <v>8</v>
      </c>
      <c r="X8" s="13" t="s">
        <v>6</v>
      </c>
      <c r="Y8" s="13" t="s">
        <v>7</v>
      </c>
      <c r="Z8" s="13" t="s">
        <v>8</v>
      </c>
      <c r="AA8" s="23"/>
      <c r="AB8" s="23"/>
      <c r="AC8" s="23"/>
      <c r="AD8" s="13" t="s">
        <v>6</v>
      </c>
      <c r="AE8" s="13" t="s">
        <v>7</v>
      </c>
      <c r="AF8" s="13" t="s">
        <v>8</v>
      </c>
      <c r="AG8" s="13" t="s">
        <v>6</v>
      </c>
      <c r="AH8" s="13" t="s">
        <v>7</v>
      </c>
      <c r="AI8" s="13" t="s">
        <v>8</v>
      </c>
      <c r="AJ8" s="13" t="s">
        <v>6</v>
      </c>
      <c r="AK8" s="13" t="s">
        <v>7</v>
      </c>
      <c r="AL8" s="13" t="s">
        <v>8</v>
      </c>
      <c r="AM8" s="13" t="s">
        <v>6</v>
      </c>
      <c r="AN8" s="13" t="s">
        <v>7</v>
      </c>
      <c r="AO8" s="13" t="s">
        <v>8</v>
      </c>
      <c r="AP8" s="13" t="s">
        <v>6</v>
      </c>
      <c r="AQ8" s="13" t="s">
        <v>7</v>
      </c>
      <c r="AR8" s="13" t="s">
        <v>8</v>
      </c>
      <c r="AS8" s="13" t="s">
        <v>6</v>
      </c>
      <c r="AT8" s="13" t="s">
        <v>7</v>
      </c>
      <c r="AU8" s="13" t="s">
        <v>8</v>
      </c>
    </row>
    <row r="9" spans="1:47" ht="12" customHeight="1" x14ac:dyDescent="0.25"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2">
        <v>15</v>
      </c>
      <c r="Q9" s="12">
        <v>16</v>
      </c>
      <c r="R9" s="12">
        <v>17</v>
      </c>
      <c r="S9" s="12">
        <v>18</v>
      </c>
      <c r="T9" s="12">
        <v>19</v>
      </c>
      <c r="U9" s="12">
        <v>20</v>
      </c>
      <c r="V9" s="12">
        <v>21</v>
      </c>
      <c r="W9" s="12">
        <v>22</v>
      </c>
      <c r="X9" s="12">
        <v>23</v>
      </c>
      <c r="Y9" s="12">
        <v>24</v>
      </c>
      <c r="Z9" s="12">
        <v>25</v>
      </c>
      <c r="AA9" s="12">
        <v>26</v>
      </c>
      <c r="AB9" s="12">
        <v>27</v>
      </c>
      <c r="AC9" s="12">
        <v>28</v>
      </c>
      <c r="AD9" s="12">
        <v>29</v>
      </c>
      <c r="AE9" s="12">
        <v>30</v>
      </c>
      <c r="AF9" s="12">
        <v>31</v>
      </c>
      <c r="AG9" s="12">
        <v>32</v>
      </c>
      <c r="AH9" s="12">
        <v>33</v>
      </c>
      <c r="AI9" s="12">
        <v>34</v>
      </c>
      <c r="AJ9" s="12">
        <v>35</v>
      </c>
      <c r="AK9" s="12">
        <v>36</v>
      </c>
      <c r="AL9" s="12">
        <v>37</v>
      </c>
      <c r="AM9" s="12">
        <v>38</v>
      </c>
      <c r="AN9" s="12">
        <v>39</v>
      </c>
      <c r="AO9" s="12">
        <v>40</v>
      </c>
      <c r="AP9" s="12">
        <v>41</v>
      </c>
      <c r="AQ9" s="12">
        <v>42</v>
      </c>
      <c r="AR9" s="12">
        <v>43</v>
      </c>
      <c r="AS9" s="12">
        <v>44</v>
      </c>
      <c r="AT9" s="12">
        <v>45</v>
      </c>
      <c r="AU9" s="12">
        <v>46</v>
      </c>
    </row>
    <row r="10" spans="1:47" ht="24" x14ac:dyDescent="0.25">
      <c r="A10" s="17" t="s">
        <v>111</v>
      </c>
      <c r="B10" s="10">
        <v>1</v>
      </c>
      <c r="C10" s="16" t="str">
        <f t="shared" ref="C10:C41" si="0">MID(A10,4,14)</f>
        <v xml:space="preserve"> 6 АТ ОЩАДБАНК</v>
      </c>
      <c r="D10" s="9" t="str">
        <f t="shared" ref="D10:D41" si="1">IF(OR(MID(A10,1,2)="ZZ",MID(A10,1,2)="YY"),"Інше",MID(A10,1,2))</f>
        <v>01</v>
      </c>
      <c r="E10" s="9" t="str">
        <f t="shared" ref="E10:E41" si="2">MID(A10,19,200)</f>
        <v>Сільське господарство, мисливство та надання пов'язаних із ними послуг</v>
      </c>
      <c r="F10" s="11">
        <v>20013438.25829</v>
      </c>
      <c r="G10" s="11">
        <v>17626709.709490001</v>
      </c>
      <c r="H10" s="11">
        <v>2386728.5488</v>
      </c>
      <c r="I10" s="11">
        <v>17456828.516490001</v>
      </c>
      <c r="J10" s="11">
        <v>15070099.99274</v>
      </c>
      <c r="K10" s="11">
        <v>2386728.5237500002</v>
      </c>
      <c r="L10" s="11">
        <v>192505.75923</v>
      </c>
      <c r="M10" s="11">
        <v>192505.75923</v>
      </c>
      <c r="N10" s="11">
        <v>0</v>
      </c>
      <c r="O10" s="11">
        <v>1318041.99278</v>
      </c>
      <c r="P10" s="11">
        <v>1318041.9677299999</v>
      </c>
      <c r="Q10" s="11">
        <v>2.5049999999999999E-2</v>
      </c>
      <c r="R10" s="11">
        <v>1046061.98979</v>
      </c>
      <c r="S10" s="11">
        <v>1046061.98979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-1884975.6979400001</v>
      </c>
      <c r="AB10" s="11">
        <v>-1877537.5777700001</v>
      </c>
      <c r="AC10" s="11">
        <v>-7438.1201700000001</v>
      </c>
      <c r="AD10" s="11">
        <v>135447.45123999999</v>
      </c>
      <c r="AE10" s="11">
        <v>128009.34903</v>
      </c>
      <c r="AF10" s="11">
        <v>7438.10221</v>
      </c>
      <c r="AG10" s="11">
        <v>8534.1279599999998</v>
      </c>
      <c r="AH10" s="11">
        <v>8534.1279599999998</v>
      </c>
      <c r="AI10" s="11">
        <v>0</v>
      </c>
      <c r="AJ10" s="11">
        <v>1055160.9535300001</v>
      </c>
      <c r="AK10" s="11">
        <v>1055160.93557</v>
      </c>
      <c r="AL10" s="11">
        <v>1.796E-2</v>
      </c>
      <c r="AM10" s="11">
        <v>685833.16521000001</v>
      </c>
      <c r="AN10" s="11">
        <v>685833.16521000001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</row>
    <row r="11" spans="1:47" x14ac:dyDescent="0.25">
      <c r="A11" s="17" t="s">
        <v>110</v>
      </c>
      <c r="B11" s="10">
        <v>2</v>
      </c>
      <c r="C11" s="16" t="str">
        <f t="shared" si="0"/>
        <v xml:space="preserve"> 6 АТ ОЩАДБАНК</v>
      </c>
      <c r="D11" s="9" t="str">
        <f t="shared" si="1"/>
        <v>02</v>
      </c>
      <c r="E11" s="9" t="str">
        <f t="shared" si="2"/>
        <v>Лісове господарство та лісозаготівлі</v>
      </c>
      <c r="F11" s="11">
        <v>30467.81019</v>
      </c>
      <c r="G11" s="11">
        <v>30467.81019</v>
      </c>
      <c r="H11" s="11">
        <v>0</v>
      </c>
      <c r="I11" s="11">
        <v>30458.325840000001</v>
      </c>
      <c r="J11" s="11">
        <v>30458.325840000001</v>
      </c>
      <c r="K11" s="11">
        <v>0</v>
      </c>
      <c r="L11" s="11">
        <v>0</v>
      </c>
      <c r="M11" s="11">
        <v>0</v>
      </c>
      <c r="N11" s="11">
        <v>0</v>
      </c>
      <c r="O11" s="11">
        <v>9.4843499999999992</v>
      </c>
      <c r="P11" s="11">
        <v>9.4843499999999992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-210.13220999999999</v>
      </c>
      <c r="AB11" s="11">
        <v>-210.13220999999999</v>
      </c>
      <c r="AC11" s="11">
        <v>0</v>
      </c>
      <c r="AD11" s="11">
        <v>200.64786000000001</v>
      </c>
      <c r="AE11" s="11">
        <v>200.64786000000001</v>
      </c>
      <c r="AF11" s="11">
        <v>0</v>
      </c>
      <c r="AG11" s="11">
        <v>0</v>
      </c>
      <c r="AH11" s="11">
        <v>0</v>
      </c>
      <c r="AI11" s="11">
        <v>0</v>
      </c>
      <c r="AJ11" s="11">
        <v>9.4843499999999992</v>
      </c>
      <c r="AK11" s="11">
        <v>9.4843499999999992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</row>
    <row r="12" spans="1:47" x14ac:dyDescent="0.25">
      <c r="A12" s="17" t="s">
        <v>109</v>
      </c>
      <c r="B12" s="10">
        <v>3</v>
      </c>
      <c r="C12" s="16" t="str">
        <f t="shared" si="0"/>
        <v xml:space="preserve"> 6 АТ ОЩАДБАНК</v>
      </c>
      <c r="D12" s="9" t="str">
        <f t="shared" si="1"/>
        <v>03</v>
      </c>
      <c r="E12" s="9" t="str">
        <f t="shared" si="2"/>
        <v>Рибне господарство</v>
      </c>
      <c r="F12" s="11">
        <v>13905.13747</v>
      </c>
      <c r="G12" s="11">
        <v>13905.13747</v>
      </c>
      <c r="H12" s="11">
        <v>0</v>
      </c>
      <c r="I12" s="11">
        <v>9851.8297899999998</v>
      </c>
      <c r="J12" s="11">
        <v>9851.8297899999998</v>
      </c>
      <c r="K12" s="11">
        <v>0</v>
      </c>
      <c r="L12" s="11">
        <v>0</v>
      </c>
      <c r="M12" s="11">
        <v>0</v>
      </c>
      <c r="N12" s="11">
        <v>0</v>
      </c>
      <c r="O12" s="11">
        <v>4053.3076799999999</v>
      </c>
      <c r="P12" s="11">
        <v>4053.3076799999999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-4105.5254400000003</v>
      </c>
      <c r="AB12" s="11">
        <v>-4105.5254400000003</v>
      </c>
      <c r="AC12" s="11">
        <v>0</v>
      </c>
      <c r="AD12" s="11">
        <v>152.45382000000001</v>
      </c>
      <c r="AE12" s="11">
        <v>152.45382000000001</v>
      </c>
      <c r="AF12" s="11">
        <v>0</v>
      </c>
      <c r="AG12" s="11">
        <v>0</v>
      </c>
      <c r="AH12" s="11">
        <v>0</v>
      </c>
      <c r="AI12" s="11">
        <v>0</v>
      </c>
      <c r="AJ12" s="11">
        <v>3953.0716200000002</v>
      </c>
      <c r="AK12" s="11">
        <v>3953.0716200000002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</row>
    <row r="13" spans="1:47" x14ac:dyDescent="0.25">
      <c r="A13" s="17" t="s">
        <v>108</v>
      </c>
      <c r="B13" s="10">
        <v>4</v>
      </c>
      <c r="C13" s="16" t="str">
        <f t="shared" si="0"/>
        <v xml:space="preserve"> 6 АТ ОЩАДБАНК</v>
      </c>
      <c r="D13" s="9" t="str">
        <f t="shared" si="1"/>
        <v>05</v>
      </c>
      <c r="E13" s="9" t="str">
        <f t="shared" si="2"/>
        <v>Добування кам'яного та бурого вугілля</v>
      </c>
      <c r="F13" s="11">
        <v>2092.09411</v>
      </c>
      <c r="G13" s="11">
        <v>2092.09411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2092.09411</v>
      </c>
      <c r="P13" s="11">
        <v>2092.09411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-2092.09411</v>
      </c>
      <c r="AB13" s="11">
        <v>-2092.09411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2092.09411</v>
      </c>
      <c r="AK13" s="11">
        <v>2092.09411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</row>
    <row r="14" spans="1:47" x14ac:dyDescent="0.25">
      <c r="A14" s="17" t="s">
        <v>107</v>
      </c>
      <c r="B14" s="10">
        <v>5</v>
      </c>
      <c r="C14" s="16" t="str">
        <f t="shared" si="0"/>
        <v xml:space="preserve"> 6 АТ ОЩАДБАНК</v>
      </c>
      <c r="D14" s="9" t="str">
        <f t="shared" si="1"/>
        <v>06</v>
      </c>
      <c r="E14" s="9" t="str">
        <f t="shared" si="2"/>
        <v>Добування сирої нафти та природного газу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</row>
    <row r="15" spans="1:47" x14ac:dyDescent="0.25">
      <c r="A15" s="17" t="s">
        <v>106</v>
      </c>
      <c r="B15" s="10">
        <v>6</v>
      </c>
      <c r="C15" s="16" t="str">
        <f t="shared" si="0"/>
        <v xml:space="preserve"> 6 АТ ОЩАДБАНК</v>
      </c>
      <c r="D15" s="9" t="str">
        <f t="shared" si="1"/>
        <v>07</v>
      </c>
      <c r="E15" s="9" t="str">
        <f t="shared" si="2"/>
        <v>Добування металевих руд</v>
      </c>
      <c r="F15" s="11">
        <v>555146.74380000005</v>
      </c>
      <c r="G15" s="11">
        <v>0</v>
      </c>
      <c r="H15" s="11">
        <v>555146.74380000005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555146.74380000005</v>
      </c>
      <c r="S15" s="11">
        <v>0</v>
      </c>
      <c r="T15" s="11">
        <v>555146.74380000005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-514937.84042999998</v>
      </c>
      <c r="AB15" s="11">
        <v>0</v>
      </c>
      <c r="AC15" s="11">
        <v>-514937.84042999998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514937.84042999998</v>
      </c>
      <c r="AN15" s="11">
        <v>0</v>
      </c>
      <c r="AO15" s="11">
        <v>514937.84042999998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</row>
    <row r="16" spans="1:47" x14ac:dyDescent="0.25">
      <c r="A16" s="17" t="s">
        <v>105</v>
      </c>
      <c r="B16" s="10">
        <v>7</v>
      </c>
      <c r="C16" s="16" t="str">
        <f t="shared" si="0"/>
        <v xml:space="preserve"> 6 АТ ОЩАДБАНК</v>
      </c>
      <c r="D16" s="9" t="str">
        <f t="shared" si="1"/>
        <v>08</v>
      </c>
      <c r="E16" s="9" t="str">
        <f t="shared" si="2"/>
        <v>Добування інших корисних копалин та розроблення кар'єрів</v>
      </c>
      <c r="F16" s="11">
        <v>286799.20361000003</v>
      </c>
      <c r="G16" s="11">
        <v>286799.20361000003</v>
      </c>
      <c r="H16" s="11">
        <v>0</v>
      </c>
      <c r="I16" s="11">
        <v>22958.587619999998</v>
      </c>
      <c r="J16" s="11">
        <v>22958.587619999998</v>
      </c>
      <c r="K16" s="11">
        <v>0</v>
      </c>
      <c r="L16" s="11">
        <v>0</v>
      </c>
      <c r="M16" s="11">
        <v>0</v>
      </c>
      <c r="N16" s="11">
        <v>0</v>
      </c>
      <c r="O16" s="11">
        <v>263840.61599000002</v>
      </c>
      <c r="P16" s="11">
        <v>263840.61599000002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-202545.01357000001</v>
      </c>
      <c r="AB16" s="11">
        <v>-202545.01357000001</v>
      </c>
      <c r="AC16" s="11">
        <v>0</v>
      </c>
      <c r="AD16" s="11">
        <v>54.582050000000002</v>
      </c>
      <c r="AE16" s="11">
        <v>54.582050000000002</v>
      </c>
      <c r="AF16" s="11">
        <v>0</v>
      </c>
      <c r="AG16" s="11">
        <v>0</v>
      </c>
      <c r="AH16" s="11">
        <v>0</v>
      </c>
      <c r="AI16" s="11">
        <v>0</v>
      </c>
      <c r="AJ16" s="11">
        <v>202490.43152000001</v>
      </c>
      <c r="AK16" s="11">
        <v>202490.43152000001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</row>
    <row r="17" spans="1:47" ht="24" x14ac:dyDescent="0.25">
      <c r="A17" s="17" t="s">
        <v>104</v>
      </c>
      <c r="B17" s="10">
        <v>8</v>
      </c>
      <c r="C17" s="16" t="str">
        <f t="shared" si="0"/>
        <v xml:space="preserve"> 6 АТ ОЩАДБАНК</v>
      </c>
      <c r="D17" s="9" t="str">
        <f t="shared" si="1"/>
        <v>09</v>
      </c>
      <c r="E17" s="9" t="str">
        <f t="shared" si="2"/>
        <v>Надання допоміжних послуг у сфері добувної промисловості та розроблення кар'єрів</v>
      </c>
      <c r="F17" s="11">
        <v>32418.891350000002</v>
      </c>
      <c r="G17" s="11">
        <v>32418.891350000002</v>
      </c>
      <c r="H17" s="11">
        <v>0</v>
      </c>
      <c r="I17" s="11">
        <v>32418.891350000002</v>
      </c>
      <c r="J17" s="11">
        <v>32418.891350000002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-798.94596000000001</v>
      </c>
      <c r="AB17" s="11">
        <v>-798.94596000000001</v>
      </c>
      <c r="AC17" s="11">
        <v>0</v>
      </c>
      <c r="AD17" s="11">
        <v>798.94596000000001</v>
      </c>
      <c r="AE17" s="11">
        <v>798.94596000000001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</row>
    <row r="18" spans="1:47" x14ac:dyDescent="0.25">
      <c r="A18" s="17" t="s">
        <v>103</v>
      </c>
      <c r="B18" s="10">
        <v>9</v>
      </c>
      <c r="C18" s="16" t="str">
        <f t="shared" si="0"/>
        <v xml:space="preserve"> 6 АТ ОЩАДБАНК</v>
      </c>
      <c r="D18" s="9" t="str">
        <f t="shared" si="1"/>
        <v>10</v>
      </c>
      <c r="E18" s="9" t="str">
        <f t="shared" si="2"/>
        <v>Виробництво харчових продуктів</v>
      </c>
      <c r="F18" s="11">
        <v>4124075.8087800001</v>
      </c>
      <c r="G18" s="11">
        <v>2780301.52042</v>
      </c>
      <c r="H18" s="11">
        <v>1343774.2883599999</v>
      </c>
      <c r="I18" s="11">
        <v>3946574.9175200001</v>
      </c>
      <c r="J18" s="11">
        <v>2693593.31746</v>
      </c>
      <c r="K18" s="11">
        <v>1252981.6000600001</v>
      </c>
      <c r="L18" s="11">
        <v>1621.23343</v>
      </c>
      <c r="M18" s="11">
        <v>1621.23343</v>
      </c>
      <c r="N18" s="11">
        <v>0</v>
      </c>
      <c r="O18" s="11">
        <v>131154.82615000001</v>
      </c>
      <c r="P18" s="11">
        <v>40362.137849999999</v>
      </c>
      <c r="Q18" s="11">
        <v>90792.688299999994</v>
      </c>
      <c r="R18" s="11">
        <v>44724.831680000003</v>
      </c>
      <c r="S18" s="11">
        <v>44724.831680000003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-68762.600130000006</v>
      </c>
      <c r="AB18" s="11">
        <v>22994.351129999999</v>
      </c>
      <c r="AC18" s="11">
        <v>-91756.951260000002</v>
      </c>
      <c r="AD18" s="11">
        <v>16862.080669999999</v>
      </c>
      <c r="AE18" s="11">
        <v>15897.817709999999</v>
      </c>
      <c r="AF18" s="11">
        <v>964.26296000000002</v>
      </c>
      <c r="AG18" s="11">
        <v>294.48791</v>
      </c>
      <c r="AH18" s="11">
        <v>294.48791</v>
      </c>
      <c r="AI18" s="11">
        <v>0</v>
      </c>
      <c r="AJ18" s="11">
        <v>120488.57098999999</v>
      </c>
      <c r="AK18" s="11">
        <v>29695.882689999999</v>
      </c>
      <c r="AL18" s="11">
        <v>90792.688299999994</v>
      </c>
      <c r="AM18" s="11">
        <v>-68882.539439999993</v>
      </c>
      <c r="AN18" s="11">
        <v>-68882.539439999993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</row>
    <row r="19" spans="1:47" x14ac:dyDescent="0.25">
      <c r="A19" s="17" t="s">
        <v>102</v>
      </c>
      <c r="B19" s="10">
        <v>10</v>
      </c>
      <c r="C19" s="16" t="str">
        <f t="shared" si="0"/>
        <v xml:space="preserve"> 6 АТ ОЩАДБАНК</v>
      </c>
      <c r="D19" s="9" t="str">
        <f t="shared" si="1"/>
        <v>11</v>
      </c>
      <c r="E19" s="9" t="str">
        <f t="shared" si="2"/>
        <v>Виробництво напоїв</v>
      </c>
      <c r="F19" s="11">
        <v>27802.903170000001</v>
      </c>
      <c r="G19" s="11">
        <v>27802.903170000001</v>
      </c>
      <c r="H19" s="11">
        <v>0</v>
      </c>
      <c r="I19" s="11">
        <v>23863.923729999999</v>
      </c>
      <c r="J19" s="11">
        <v>23863.923729999999</v>
      </c>
      <c r="K19" s="11">
        <v>0</v>
      </c>
      <c r="L19" s="11">
        <v>0</v>
      </c>
      <c r="M19" s="11">
        <v>0</v>
      </c>
      <c r="N19" s="11">
        <v>0</v>
      </c>
      <c r="O19" s="11">
        <v>3938.9794400000001</v>
      </c>
      <c r="P19" s="11">
        <v>3938.9794400000001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-4053.7979</v>
      </c>
      <c r="AB19" s="11">
        <v>-4053.7979</v>
      </c>
      <c r="AC19" s="11">
        <v>0</v>
      </c>
      <c r="AD19" s="11">
        <v>116.47982</v>
      </c>
      <c r="AE19" s="11">
        <v>116.47982</v>
      </c>
      <c r="AF19" s="11">
        <v>0</v>
      </c>
      <c r="AG19" s="11">
        <v>0</v>
      </c>
      <c r="AH19" s="11">
        <v>0</v>
      </c>
      <c r="AI19" s="11">
        <v>0</v>
      </c>
      <c r="AJ19" s="11">
        <v>3937.31808</v>
      </c>
      <c r="AK19" s="11">
        <v>3937.31808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</row>
    <row r="20" spans="1:47" x14ac:dyDescent="0.25">
      <c r="A20" s="17" t="s">
        <v>101</v>
      </c>
      <c r="B20" s="10">
        <v>11</v>
      </c>
      <c r="C20" s="16" t="str">
        <f t="shared" si="0"/>
        <v xml:space="preserve"> 6 АТ ОЩАДБАНК</v>
      </c>
      <c r="D20" s="9" t="str">
        <f t="shared" si="1"/>
        <v>12</v>
      </c>
      <c r="E20" s="9" t="str">
        <f t="shared" si="2"/>
        <v>Виробництво тютюнових виробів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</row>
    <row r="21" spans="1:47" x14ac:dyDescent="0.25">
      <c r="A21" s="17" t="s">
        <v>100</v>
      </c>
      <c r="B21" s="10">
        <v>12</v>
      </c>
      <c r="C21" s="16" t="str">
        <f t="shared" si="0"/>
        <v xml:space="preserve"> 6 АТ ОЩАДБАНК</v>
      </c>
      <c r="D21" s="9" t="str">
        <f t="shared" si="1"/>
        <v>13</v>
      </c>
      <c r="E21" s="9" t="str">
        <f t="shared" si="2"/>
        <v>Текстильне виробництво</v>
      </c>
      <c r="F21" s="11">
        <v>164067.71382999999</v>
      </c>
      <c r="G21" s="11">
        <v>164067.71382999999</v>
      </c>
      <c r="H21" s="11">
        <v>0</v>
      </c>
      <c r="I21" s="11">
        <v>158835.15513999999</v>
      </c>
      <c r="J21" s="11">
        <v>158835.15513999999</v>
      </c>
      <c r="K21" s="11">
        <v>0</v>
      </c>
      <c r="L21" s="11">
        <v>5104.0731900000001</v>
      </c>
      <c r="M21" s="11">
        <v>5104.0731900000001</v>
      </c>
      <c r="N21" s="11">
        <v>0</v>
      </c>
      <c r="O21" s="11">
        <v>128.4855</v>
      </c>
      <c r="P21" s="11">
        <v>128.4855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-3050.3235</v>
      </c>
      <c r="AB21" s="11">
        <v>-3050.3235</v>
      </c>
      <c r="AC21" s="11">
        <v>0</v>
      </c>
      <c r="AD21" s="11">
        <v>2296.6047199999998</v>
      </c>
      <c r="AE21" s="11">
        <v>2296.6047199999998</v>
      </c>
      <c r="AF21" s="11">
        <v>0</v>
      </c>
      <c r="AG21" s="11">
        <v>625.23328000000004</v>
      </c>
      <c r="AH21" s="11">
        <v>625.23328000000004</v>
      </c>
      <c r="AI21" s="11">
        <v>0</v>
      </c>
      <c r="AJ21" s="11">
        <v>128.4855</v>
      </c>
      <c r="AK21" s="11">
        <v>128.4855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</row>
    <row r="22" spans="1:47" x14ac:dyDescent="0.25">
      <c r="A22" s="17" t="s">
        <v>99</v>
      </c>
      <c r="B22" s="10">
        <v>13</v>
      </c>
      <c r="C22" s="16" t="str">
        <f t="shared" si="0"/>
        <v xml:space="preserve"> 6 АТ ОЩАДБАНК</v>
      </c>
      <c r="D22" s="9" t="str">
        <f t="shared" si="1"/>
        <v>14</v>
      </c>
      <c r="E22" s="9" t="str">
        <f t="shared" si="2"/>
        <v>Виробництво одягу</v>
      </c>
      <c r="F22" s="11">
        <v>64674.462160000003</v>
      </c>
      <c r="G22" s="11">
        <v>64674.462160000003</v>
      </c>
      <c r="H22" s="11">
        <v>0</v>
      </c>
      <c r="I22" s="11">
        <v>57188.137049999998</v>
      </c>
      <c r="J22" s="11">
        <v>57188.137049999998</v>
      </c>
      <c r="K22" s="11">
        <v>0</v>
      </c>
      <c r="L22" s="11">
        <v>0</v>
      </c>
      <c r="M22" s="11">
        <v>0</v>
      </c>
      <c r="N22" s="11">
        <v>0</v>
      </c>
      <c r="O22" s="11">
        <v>7486.3251099999998</v>
      </c>
      <c r="P22" s="11">
        <v>7486.3251099999998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-6118.5449399999998</v>
      </c>
      <c r="AB22" s="11">
        <v>-6118.5449399999998</v>
      </c>
      <c r="AC22" s="11">
        <v>0</v>
      </c>
      <c r="AD22" s="11">
        <v>590.17912999999999</v>
      </c>
      <c r="AE22" s="11">
        <v>590.17912999999999</v>
      </c>
      <c r="AF22" s="11">
        <v>0</v>
      </c>
      <c r="AG22" s="11">
        <v>0</v>
      </c>
      <c r="AH22" s="11">
        <v>0</v>
      </c>
      <c r="AI22" s="11">
        <v>0</v>
      </c>
      <c r="AJ22" s="11">
        <v>5528.3658100000002</v>
      </c>
      <c r="AK22" s="11">
        <v>5528.3658100000002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</row>
    <row r="23" spans="1:47" x14ac:dyDescent="0.25">
      <c r="A23" s="17" t="s">
        <v>98</v>
      </c>
      <c r="B23" s="10">
        <v>14</v>
      </c>
      <c r="C23" s="16" t="str">
        <f t="shared" si="0"/>
        <v xml:space="preserve"> 6 АТ ОЩАДБАНК</v>
      </c>
      <c r="D23" s="9" t="str">
        <f t="shared" si="1"/>
        <v>15</v>
      </c>
      <c r="E23" s="9" t="str">
        <f t="shared" si="2"/>
        <v>Виробництво шкіри, виробів зі шкіри та інших матеріалів</v>
      </c>
      <c r="F23" s="11">
        <v>28651.926520000001</v>
      </c>
      <c r="G23" s="11">
        <v>28651.926520000001</v>
      </c>
      <c r="H23" s="11">
        <v>0</v>
      </c>
      <c r="I23" s="11">
        <v>28651.926520000001</v>
      </c>
      <c r="J23" s="11">
        <v>28651.926520000001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-322.98491999999999</v>
      </c>
      <c r="AB23" s="11">
        <v>-322.98491999999999</v>
      </c>
      <c r="AC23" s="11">
        <v>0</v>
      </c>
      <c r="AD23" s="11">
        <v>322.98491999999999</v>
      </c>
      <c r="AE23" s="11">
        <v>322.98491999999999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</row>
    <row r="24" spans="1:47" ht="36" x14ac:dyDescent="0.25">
      <c r="A24" s="17" t="s">
        <v>97</v>
      </c>
      <c r="B24" s="10">
        <v>15</v>
      </c>
      <c r="C24" s="16" t="str">
        <f t="shared" si="0"/>
        <v xml:space="preserve"> 6 АТ ОЩАДБАНК</v>
      </c>
      <c r="D24" s="9" t="str">
        <f t="shared" si="1"/>
        <v>16</v>
      </c>
      <c r="E24" s="9" t="str">
        <f t="shared" si="2"/>
        <v>Оброблення деревини та виготовлення виробів з деревини та корка, крім меблів; виготовлення виробів із соломки та рослинних матеріалів для плетіння</v>
      </c>
      <c r="F24" s="11">
        <v>375202.25003</v>
      </c>
      <c r="G24" s="11">
        <v>371107.65616000001</v>
      </c>
      <c r="H24" s="11">
        <v>4094.5938700000002</v>
      </c>
      <c r="I24" s="11">
        <v>323074.56141999998</v>
      </c>
      <c r="J24" s="11">
        <v>318979.96755</v>
      </c>
      <c r="K24" s="11">
        <v>4094.5938700000002</v>
      </c>
      <c r="L24" s="11">
        <v>17308.101500000001</v>
      </c>
      <c r="M24" s="11">
        <v>17308.101500000001</v>
      </c>
      <c r="N24" s="11">
        <v>0</v>
      </c>
      <c r="O24" s="11">
        <v>34819.58711</v>
      </c>
      <c r="P24" s="11">
        <v>34819.58711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-36476.885060000001</v>
      </c>
      <c r="AB24" s="11">
        <v>-36458.71155</v>
      </c>
      <c r="AC24" s="11">
        <v>-18.17351</v>
      </c>
      <c r="AD24" s="11">
        <v>2205.2587899999999</v>
      </c>
      <c r="AE24" s="11">
        <v>2187.0852799999998</v>
      </c>
      <c r="AF24" s="11">
        <v>18.17351</v>
      </c>
      <c r="AG24" s="11">
        <v>1375.65149</v>
      </c>
      <c r="AH24" s="11">
        <v>1375.65149</v>
      </c>
      <c r="AI24" s="11">
        <v>0</v>
      </c>
      <c r="AJ24" s="11">
        <v>32895.974779999997</v>
      </c>
      <c r="AK24" s="11">
        <v>32895.974779999997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</row>
    <row r="25" spans="1:47" x14ac:dyDescent="0.25">
      <c r="A25" s="17" t="s">
        <v>96</v>
      </c>
      <c r="B25" s="10">
        <v>16</v>
      </c>
      <c r="C25" s="16" t="str">
        <f t="shared" si="0"/>
        <v xml:space="preserve"> 6 АТ ОЩАДБАНК</v>
      </c>
      <c r="D25" s="9" t="str">
        <f t="shared" si="1"/>
        <v>17</v>
      </c>
      <c r="E25" s="9" t="str">
        <f t="shared" si="2"/>
        <v>Виробництво паперу та паперових виробів</v>
      </c>
      <c r="F25" s="11">
        <v>542373.52919000003</v>
      </c>
      <c r="G25" s="11">
        <v>495766.51358999999</v>
      </c>
      <c r="H25" s="11">
        <v>46607.015599999999</v>
      </c>
      <c r="I25" s="11">
        <v>523185.49121000001</v>
      </c>
      <c r="J25" s="11">
        <v>476578.47561000002</v>
      </c>
      <c r="K25" s="11">
        <v>46607.015599999999</v>
      </c>
      <c r="L25" s="11">
        <v>0</v>
      </c>
      <c r="M25" s="11">
        <v>0</v>
      </c>
      <c r="N25" s="11">
        <v>0</v>
      </c>
      <c r="O25" s="11">
        <v>19188.037980000001</v>
      </c>
      <c r="P25" s="11">
        <v>19188.037980000001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-22141.777109999999</v>
      </c>
      <c r="AB25" s="11">
        <v>-21688.934120000002</v>
      </c>
      <c r="AC25" s="11">
        <v>-452.84298999999999</v>
      </c>
      <c r="AD25" s="11">
        <v>7320.72066</v>
      </c>
      <c r="AE25" s="11">
        <v>6867.8776699999999</v>
      </c>
      <c r="AF25" s="11">
        <v>452.84298999999999</v>
      </c>
      <c r="AG25" s="11">
        <v>0</v>
      </c>
      <c r="AH25" s="11">
        <v>0</v>
      </c>
      <c r="AI25" s="11">
        <v>0</v>
      </c>
      <c r="AJ25" s="11">
        <v>14821.05645</v>
      </c>
      <c r="AK25" s="11">
        <v>14821.05645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</row>
    <row r="26" spans="1:47" x14ac:dyDescent="0.25">
      <c r="A26" s="17" t="s">
        <v>95</v>
      </c>
      <c r="B26" s="10">
        <v>17</v>
      </c>
      <c r="C26" s="16" t="str">
        <f t="shared" si="0"/>
        <v xml:space="preserve"> 6 АТ ОЩАДБАНК</v>
      </c>
      <c r="D26" s="9" t="str">
        <f t="shared" si="1"/>
        <v>18</v>
      </c>
      <c r="E26" s="9" t="str">
        <f t="shared" si="2"/>
        <v>Поліграфічна діяльність, тиражування записаної інформації</v>
      </c>
      <c r="F26" s="11">
        <v>78057.187869999994</v>
      </c>
      <c r="G26" s="11">
        <v>78057.187869999994</v>
      </c>
      <c r="H26" s="11">
        <v>0</v>
      </c>
      <c r="I26" s="11">
        <v>77712.601790000001</v>
      </c>
      <c r="J26" s="11">
        <v>77712.601790000001</v>
      </c>
      <c r="K26" s="11">
        <v>0</v>
      </c>
      <c r="L26" s="11">
        <v>0</v>
      </c>
      <c r="M26" s="11">
        <v>0</v>
      </c>
      <c r="N26" s="11">
        <v>0</v>
      </c>
      <c r="O26" s="11">
        <v>344.58607999999998</v>
      </c>
      <c r="P26" s="11">
        <v>344.58607999999998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-893.76480000000004</v>
      </c>
      <c r="AB26" s="11">
        <v>-893.76480000000004</v>
      </c>
      <c r="AC26" s="11">
        <v>0</v>
      </c>
      <c r="AD26" s="11">
        <v>816.48053000000004</v>
      </c>
      <c r="AE26" s="11">
        <v>816.48053000000004</v>
      </c>
      <c r="AF26" s="11">
        <v>0</v>
      </c>
      <c r="AG26" s="11">
        <v>0</v>
      </c>
      <c r="AH26" s="11">
        <v>0</v>
      </c>
      <c r="AI26" s="11">
        <v>0</v>
      </c>
      <c r="AJ26" s="11">
        <v>77.284270000000006</v>
      </c>
      <c r="AK26" s="11">
        <v>77.284270000000006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</row>
    <row r="27" spans="1:47" x14ac:dyDescent="0.25">
      <c r="A27" s="17" t="s">
        <v>94</v>
      </c>
      <c r="B27" s="10">
        <v>18</v>
      </c>
      <c r="C27" s="16" t="str">
        <f t="shared" si="0"/>
        <v xml:space="preserve"> 6 АТ ОЩАДБАНК</v>
      </c>
      <c r="D27" s="9" t="str">
        <f t="shared" si="1"/>
        <v>19</v>
      </c>
      <c r="E27" s="9" t="str">
        <f t="shared" si="2"/>
        <v>Виробництво коксу та продуктів нафтоперероблення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</row>
    <row r="28" spans="1:47" x14ac:dyDescent="0.25">
      <c r="A28" s="17" t="s">
        <v>93</v>
      </c>
      <c r="B28" s="10">
        <v>19</v>
      </c>
      <c r="C28" s="16" t="str">
        <f t="shared" si="0"/>
        <v xml:space="preserve"> 6 АТ ОЩАДБАНК</v>
      </c>
      <c r="D28" s="9" t="str">
        <f t="shared" si="1"/>
        <v>20</v>
      </c>
      <c r="E28" s="9" t="str">
        <f t="shared" si="2"/>
        <v>Виробництво хімічних речовин і хімічної продукції</v>
      </c>
      <c r="F28" s="11">
        <v>209106.27802999999</v>
      </c>
      <c r="G28" s="11">
        <v>209106.27802999999</v>
      </c>
      <c r="H28" s="11">
        <v>0</v>
      </c>
      <c r="I28" s="11">
        <v>83388.319950000005</v>
      </c>
      <c r="J28" s="11">
        <v>83388.319950000005</v>
      </c>
      <c r="K28" s="11">
        <v>0</v>
      </c>
      <c r="L28" s="11">
        <v>123032.40429999999</v>
      </c>
      <c r="M28" s="11">
        <v>123032.40429999999</v>
      </c>
      <c r="N28" s="11">
        <v>0</v>
      </c>
      <c r="O28" s="11">
        <v>2685.5537800000002</v>
      </c>
      <c r="P28" s="11">
        <v>2685.5537800000002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-16990.74395</v>
      </c>
      <c r="AB28" s="11">
        <v>-16990.74395</v>
      </c>
      <c r="AC28" s="11">
        <v>0</v>
      </c>
      <c r="AD28" s="11">
        <v>2551.33313</v>
      </c>
      <c r="AE28" s="11">
        <v>2551.33313</v>
      </c>
      <c r="AF28" s="11">
        <v>0</v>
      </c>
      <c r="AG28" s="11">
        <v>11794.03026</v>
      </c>
      <c r="AH28" s="11">
        <v>11794.03026</v>
      </c>
      <c r="AI28" s="11">
        <v>0</v>
      </c>
      <c r="AJ28" s="11">
        <v>2645.3805600000001</v>
      </c>
      <c r="AK28" s="11">
        <v>2645.3805600000001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</row>
    <row r="29" spans="1:47" ht="24" x14ac:dyDescent="0.25">
      <c r="A29" s="17" t="s">
        <v>92</v>
      </c>
      <c r="B29" s="10">
        <v>20</v>
      </c>
      <c r="C29" s="16" t="str">
        <f t="shared" si="0"/>
        <v xml:space="preserve"> 6 АТ ОЩАДБАНК</v>
      </c>
      <c r="D29" s="9" t="str">
        <f t="shared" si="1"/>
        <v>21</v>
      </c>
      <c r="E29" s="9" t="str">
        <f t="shared" si="2"/>
        <v>Виробництво основних фармацевтичних продуктів і фармацевтичних препаратів</v>
      </c>
      <c r="F29" s="11">
        <v>125654.5053</v>
      </c>
      <c r="G29" s="11">
        <v>125654.5053</v>
      </c>
      <c r="H29" s="11">
        <v>0</v>
      </c>
      <c r="I29" s="11">
        <v>125654.5053</v>
      </c>
      <c r="J29" s="11">
        <v>125654.5053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-1876.8394599999999</v>
      </c>
      <c r="AB29" s="11">
        <v>-1876.8394599999999</v>
      </c>
      <c r="AC29" s="11">
        <v>0</v>
      </c>
      <c r="AD29" s="11">
        <v>1876.8394599999999</v>
      </c>
      <c r="AE29" s="11">
        <v>1876.8394599999999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</row>
    <row r="30" spans="1:47" x14ac:dyDescent="0.25">
      <c r="A30" s="17" t="s">
        <v>91</v>
      </c>
      <c r="B30" s="10">
        <v>21</v>
      </c>
      <c r="C30" s="16" t="str">
        <f t="shared" si="0"/>
        <v xml:space="preserve"> 6 АТ ОЩАДБАНК</v>
      </c>
      <c r="D30" s="9" t="str">
        <f t="shared" si="1"/>
        <v>22</v>
      </c>
      <c r="E30" s="9" t="str">
        <f t="shared" si="2"/>
        <v>Виробництво гумових і пластмасових виробів</v>
      </c>
      <c r="F30" s="11">
        <v>534448.62566999998</v>
      </c>
      <c r="G30" s="11">
        <v>534448.62566999998</v>
      </c>
      <c r="H30" s="11">
        <v>0</v>
      </c>
      <c r="I30" s="11">
        <v>478448.30161000002</v>
      </c>
      <c r="J30" s="11">
        <v>478448.30161000002</v>
      </c>
      <c r="K30" s="11">
        <v>0</v>
      </c>
      <c r="L30" s="11">
        <v>34272.395750000003</v>
      </c>
      <c r="M30" s="11">
        <v>34272.395750000003</v>
      </c>
      <c r="N30" s="11">
        <v>0</v>
      </c>
      <c r="O30" s="11">
        <v>21727.928309999999</v>
      </c>
      <c r="P30" s="11">
        <v>21727.928309999999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-24690.146540000002</v>
      </c>
      <c r="AB30" s="11">
        <v>-24690.146540000002</v>
      </c>
      <c r="AC30" s="11">
        <v>0</v>
      </c>
      <c r="AD30" s="11">
        <v>5215.7642999999998</v>
      </c>
      <c r="AE30" s="11">
        <v>5215.7642999999998</v>
      </c>
      <c r="AF30" s="11">
        <v>0</v>
      </c>
      <c r="AG30" s="11">
        <v>156.06938</v>
      </c>
      <c r="AH30" s="11">
        <v>156.06938</v>
      </c>
      <c r="AI30" s="11">
        <v>0</v>
      </c>
      <c r="AJ30" s="11">
        <v>19318.312859999998</v>
      </c>
      <c r="AK30" s="11">
        <v>19318.312859999998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</row>
    <row r="31" spans="1:47" x14ac:dyDescent="0.25">
      <c r="A31" s="17" t="s">
        <v>90</v>
      </c>
      <c r="B31" s="10">
        <v>22</v>
      </c>
      <c r="C31" s="16" t="str">
        <f t="shared" si="0"/>
        <v xml:space="preserve"> 6 АТ ОЩАДБАНК</v>
      </c>
      <c r="D31" s="9" t="str">
        <f t="shared" si="1"/>
        <v>23</v>
      </c>
      <c r="E31" s="9" t="str">
        <f t="shared" si="2"/>
        <v>Виробництво іншої неметалевої мінеральної продукції</v>
      </c>
      <c r="F31" s="11">
        <v>248722.05564999999</v>
      </c>
      <c r="G31" s="11">
        <v>248722.05564999999</v>
      </c>
      <c r="H31" s="11">
        <v>0</v>
      </c>
      <c r="I31" s="11">
        <v>244595.32822</v>
      </c>
      <c r="J31" s="11">
        <v>244595.32822</v>
      </c>
      <c r="K31" s="11">
        <v>0</v>
      </c>
      <c r="L31" s="11">
        <v>0</v>
      </c>
      <c r="M31" s="11">
        <v>0</v>
      </c>
      <c r="N31" s="11">
        <v>0</v>
      </c>
      <c r="O31" s="11">
        <v>4126.7274299999999</v>
      </c>
      <c r="P31" s="11">
        <v>4126.7274299999999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-5273.7908600000001</v>
      </c>
      <c r="AB31" s="11">
        <v>-5273.7908600000001</v>
      </c>
      <c r="AC31" s="11">
        <v>0</v>
      </c>
      <c r="AD31" s="11">
        <v>3053.6303699999999</v>
      </c>
      <c r="AE31" s="11">
        <v>3053.6303699999999</v>
      </c>
      <c r="AF31" s="11">
        <v>0</v>
      </c>
      <c r="AG31" s="11">
        <v>0</v>
      </c>
      <c r="AH31" s="11">
        <v>0</v>
      </c>
      <c r="AI31" s="11">
        <v>0</v>
      </c>
      <c r="AJ31" s="11">
        <v>2220.1604900000002</v>
      </c>
      <c r="AK31" s="11">
        <v>2220.1604900000002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</row>
    <row r="32" spans="1:47" x14ac:dyDescent="0.25">
      <c r="A32" s="17" t="s">
        <v>89</v>
      </c>
      <c r="B32" s="10">
        <v>23</v>
      </c>
      <c r="C32" s="16" t="str">
        <f t="shared" si="0"/>
        <v xml:space="preserve"> 6 АТ ОЩАДБАНК</v>
      </c>
      <c r="D32" s="9" t="str">
        <f t="shared" si="1"/>
        <v>24</v>
      </c>
      <c r="E32" s="9" t="str">
        <f t="shared" si="2"/>
        <v>Металургійне виробництво</v>
      </c>
      <c r="F32" s="11">
        <v>4120763.77954</v>
      </c>
      <c r="G32" s="11">
        <v>103385.60447999999</v>
      </c>
      <c r="H32" s="11">
        <v>4017378.1750599998</v>
      </c>
      <c r="I32" s="11">
        <v>99440.173039999994</v>
      </c>
      <c r="J32" s="11">
        <v>99440.173039999994</v>
      </c>
      <c r="K32" s="11">
        <v>0</v>
      </c>
      <c r="L32" s="11">
        <v>0</v>
      </c>
      <c r="M32" s="11">
        <v>0</v>
      </c>
      <c r="N32" s="11">
        <v>0</v>
      </c>
      <c r="O32" s="11">
        <v>4021323.6065000002</v>
      </c>
      <c r="P32" s="11">
        <v>3945.4314399999998</v>
      </c>
      <c r="Q32" s="11">
        <v>4017378.1750599998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-2825555.6303900001</v>
      </c>
      <c r="AB32" s="11">
        <v>-4035.0684900000001</v>
      </c>
      <c r="AC32" s="11">
        <v>-2821520.5619000001</v>
      </c>
      <c r="AD32" s="11">
        <v>839.63705000000004</v>
      </c>
      <c r="AE32" s="11">
        <v>839.63705000000004</v>
      </c>
      <c r="AF32" s="11">
        <v>0</v>
      </c>
      <c r="AG32" s="11">
        <v>0</v>
      </c>
      <c r="AH32" s="11">
        <v>0</v>
      </c>
      <c r="AI32" s="11">
        <v>0</v>
      </c>
      <c r="AJ32" s="11">
        <v>2824715.99334</v>
      </c>
      <c r="AK32" s="11">
        <v>3195.4314399999998</v>
      </c>
      <c r="AL32" s="11">
        <v>2821520.5619000001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</row>
    <row r="33" spans="1:47" x14ac:dyDescent="0.25">
      <c r="A33" s="17" t="s">
        <v>88</v>
      </c>
      <c r="B33" s="10">
        <v>24</v>
      </c>
      <c r="C33" s="16" t="str">
        <f t="shared" si="0"/>
        <v xml:space="preserve"> 6 АТ ОЩАДБАНК</v>
      </c>
      <c r="D33" s="9" t="str">
        <f t="shared" si="1"/>
        <v>25</v>
      </c>
      <c r="E33" s="9" t="str">
        <f t="shared" si="2"/>
        <v>Виробництво готових металевих виробів, крім машин і устатковання</v>
      </c>
      <c r="F33" s="11">
        <v>422112.05</v>
      </c>
      <c r="G33" s="11">
        <v>422112.05</v>
      </c>
      <c r="H33" s="11">
        <v>0</v>
      </c>
      <c r="I33" s="11">
        <v>266898.53980999999</v>
      </c>
      <c r="J33" s="11">
        <v>266898.53980999999</v>
      </c>
      <c r="K33" s="11">
        <v>0</v>
      </c>
      <c r="L33" s="11">
        <v>150071.64598999999</v>
      </c>
      <c r="M33" s="11">
        <v>150071.64598999999</v>
      </c>
      <c r="N33" s="11">
        <v>0</v>
      </c>
      <c r="O33" s="11">
        <v>5141.8642</v>
      </c>
      <c r="P33" s="11">
        <v>5141.8642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-18414.152480000001</v>
      </c>
      <c r="AB33" s="11">
        <v>-18414.152480000001</v>
      </c>
      <c r="AC33" s="11">
        <v>0</v>
      </c>
      <c r="AD33" s="11">
        <v>3682.4352399999998</v>
      </c>
      <c r="AE33" s="11">
        <v>3682.4352399999998</v>
      </c>
      <c r="AF33" s="11">
        <v>0</v>
      </c>
      <c r="AG33" s="11">
        <v>10161.640590000001</v>
      </c>
      <c r="AH33" s="11">
        <v>10161.640590000001</v>
      </c>
      <c r="AI33" s="11">
        <v>0</v>
      </c>
      <c r="AJ33" s="11">
        <v>4570.07665</v>
      </c>
      <c r="AK33" s="11">
        <v>4570.07665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</row>
    <row r="34" spans="1:47" x14ac:dyDescent="0.25">
      <c r="A34" s="17" t="s">
        <v>87</v>
      </c>
      <c r="B34" s="10">
        <v>25</v>
      </c>
      <c r="C34" s="16" t="str">
        <f t="shared" si="0"/>
        <v xml:space="preserve"> 6 АТ ОЩАДБАНК</v>
      </c>
      <c r="D34" s="9" t="str">
        <f t="shared" si="1"/>
        <v>26</v>
      </c>
      <c r="E34" s="9" t="str">
        <f t="shared" si="2"/>
        <v>Виробництво комп'ютерів, електронної та оптичної продукції</v>
      </c>
      <c r="F34" s="11">
        <v>2568120.3340500002</v>
      </c>
      <c r="G34" s="11">
        <v>2568120.3340500002</v>
      </c>
      <c r="H34" s="11">
        <v>0</v>
      </c>
      <c r="I34" s="11">
        <v>2568120.3340500002</v>
      </c>
      <c r="J34" s="11">
        <v>2568120.3340500002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-22244.30068</v>
      </c>
      <c r="AB34" s="11">
        <v>-22244.30068</v>
      </c>
      <c r="AC34" s="11">
        <v>0</v>
      </c>
      <c r="AD34" s="11">
        <v>22244.30068</v>
      </c>
      <c r="AE34" s="11">
        <v>22244.30068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</row>
    <row r="35" spans="1:47" x14ac:dyDescent="0.25">
      <c r="A35" s="17" t="s">
        <v>86</v>
      </c>
      <c r="B35" s="10">
        <v>26</v>
      </c>
      <c r="C35" s="16" t="str">
        <f t="shared" si="0"/>
        <v xml:space="preserve"> 6 АТ ОЩАДБАНК</v>
      </c>
      <c r="D35" s="9" t="str">
        <f t="shared" si="1"/>
        <v>27</v>
      </c>
      <c r="E35" s="9" t="str">
        <f t="shared" si="2"/>
        <v>Виробництво електричного устатковання</v>
      </c>
      <c r="F35" s="11">
        <v>158310.5275</v>
      </c>
      <c r="G35" s="11">
        <v>158310.5275</v>
      </c>
      <c r="H35" s="11">
        <v>0</v>
      </c>
      <c r="I35" s="11">
        <v>158244.45395</v>
      </c>
      <c r="J35" s="11">
        <v>158244.45395</v>
      </c>
      <c r="K35" s="11">
        <v>0</v>
      </c>
      <c r="L35" s="11">
        <v>0</v>
      </c>
      <c r="M35" s="11">
        <v>0</v>
      </c>
      <c r="N35" s="11">
        <v>0</v>
      </c>
      <c r="O35" s="11">
        <v>66.073549999999997</v>
      </c>
      <c r="P35" s="11">
        <v>66.073549999999997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-1230.3808100000001</v>
      </c>
      <c r="AB35" s="11">
        <v>-1230.3808100000001</v>
      </c>
      <c r="AC35" s="11">
        <v>0</v>
      </c>
      <c r="AD35" s="11">
        <v>1164.30726</v>
      </c>
      <c r="AE35" s="11">
        <v>1164.30726</v>
      </c>
      <c r="AF35" s="11">
        <v>0</v>
      </c>
      <c r="AG35" s="11">
        <v>0</v>
      </c>
      <c r="AH35" s="11">
        <v>0</v>
      </c>
      <c r="AI35" s="11">
        <v>0</v>
      </c>
      <c r="AJ35" s="11">
        <v>66.073549999999997</v>
      </c>
      <c r="AK35" s="11">
        <v>66.073549999999997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</row>
    <row r="36" spans="1:47" x14ac:dyDescent="0.25">
      <c r="A36" s="17" t="s">
        <v>85</v>
      </c>
      <c r="B36" s="10">
        <v>27</v>
      </c>
      <c r="C36" s="16" t="str">
        <f t="shared" si="0"/>
        <v xml:space="preserve"> 6 АТ ОЩАДБАНК</v>
      </c>
      <c r="D36" s="9" t="str">
        <f t="shared" si="1"/>
        <v>28</v>
      </c>
      <c r="E36" s="9" t="str">
        <f t="shared" si="2"/>
        <v>Виробництво машин і устатковання, н.в.і.у.</v>
      </c>
      <c r="F36" s="11">
        <v>484145.22289999999</v>
      </c>
      <c r="G36" s="11">
        <v>479887.45607999997</v>
      </c>
      <c r="H36" s="11">
        <v>4257.7668199999998</v>
      </c>
      <c r="I36" s="11">
        <v>413960.02795000002</v>
      </c>
      <c r="J36" s="11">
        <v>413960.02795000002</v>
      </c>
      <c r="K36" s="11">
        <v>0</v>
      </c>
      <c r="L36" s="11">
        <v>5540.7750699999997</v>
      </c>
      <c r="M36" s="11">
        <v>5540.7750699999997</v>
      </c>
      <c r="N36" s="11">
        <v>0</v>
      </c>
      <c r="O36" s="11">
        <v>64644.419880000001</v>
      </c>
      <c r="P36" s="11">
        <v>60386.653059999997</v>
      </c>
      <c r="Q36" s="11">
        <v>4257.7668199999998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-44792.909679999997</v>
      </c>
      <c r="AB36" s="11">
        <v>-44792.909679999997</v>
      </c>
      <c r="AC36" s="11">
        <v>0</v>
      </c>
      <c r="AD36" s="11">
        <v>2904.8475400000002</v>
      </c>
      <c r="AE36" s="11">
        <v>2904.8475400000002</v>
      </c>
      <c r="AF36" s="11">
        <v>0</v>
      </c>
      <c r="AG36" s="11">
        <v>1174.7009399999999</v>
      </c>
      <c r="AH36" s="11">
        <v>1174.7009399999999</v>
      </c>
      <c r="AI36" s="11">
        <v>0</v>
      </c>
      <c r="AJ36" s="11">
        <v>40713.361199999999</v>
      </c>
      <c r="AK36" s="11">
        <v>40713.361199999999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</row>
    <row r="37" spans="1:47" x14ac:dyDescent="0.25">
      <c r="A37" s="17" t="s">
        <v>84</v>
      </c>
      <c r="B37" s="10">
        <v>28</v>
      </c>
      <c r="C37" s="16" t="str">
        <f t="shared" si="0"/>
        <v xml:space="preserve"> 6 АТ ОЩАДБАНК</v>
      </c>
      <c r="D37" s="9" t="str">
        <f t="shared" si="1"/>
        <v>29</v>
      </c>
      <c r="E37" s="9" t="str">
        <f t="shared" si="2"/>
        <v>Виробництво автотранспортних засобів, причепів і напівпричепів</v>
      </c>
      <c r="F37" s="11">
        <v>4429827.6683200002</v>
      </c>
      <c r="G37" s="11">
        <v>4429827.6683200002</v>
      </c>
      <c r="H37" s="11">
        <v>0</v>
      </c>
      <c r="I37" s="11">
        <v>4429827.6683200002</v>
      </c>
      <c r="J37" s="11">
        <v>4429827.6683200002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-33398.950510000002</v>
      </c>
      <c r="AB37" s="11">
        <v>-33398.950510000002</v>
      </c>
      <c r="AC37" s="11">
        <v>0</v>
      </c>
      <c r="AD37" s="11">
        <v>33398.950510000002</v>
      </c>
      <c r="AE37" s="11">
        <v>33398.950510000002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</row>
    <row r="38" spans="1:47" x14ac:dyDescent="0.25">
      <c r="A38" s="17" t="s">
        <v>83</v>
      </c>
      <c r="B38" s="10">
        <v>29</v>
      </c>
      <c r="C38" s="16" t="str">
        <f t="shared" si="0"/>
        <v xml:space="preserve"> 6 АТ ОЩАДБАНК</v>
      </c>
      <c r="D38" s="9" t="str">
        <f t="shared" si="1"/>
        <v>30</v>
      </c>
      <c r="E38" s="9" t="str">
        <f t="shared" si="2"/>
        <v>Виробництво інших транспортних засобів</v>
      </c>
      <c r="F38" s="11">
        <v>866103.35861999996</v>
      </c>
      <c r="G38" s="11">
        <v>866103.35861999996</v>
      </c>
      <c r="H38" s="11">
        <v>0</v>
      </c>
      <c r="I38" s="11">
        <v>864937.87905999995</v>
      </c>
      <c r="J38" s="11">
        <v>864937.87905999995</v>
      </c>
      <c r="K38" s="11">
        <v>0</v>
      </c>
      <c r="L38" s="11">
        <v>0</v>
      </c>
      <c r="M38" s="11">
        <v>0</v>
      </c>
      <c r="N38" s="11">
        <v>0</v>
      </c>
      <c r="O38" s="11">
        <v>1165.47956</v>
      </c>
      <c r="P38" s="11">
        <v>1165.47956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-1695.8195599999999</v>
      </c>
      <c r="AB38" s="11">
        <v>-1695.8195599999999</v>
      </c>
      <c r="AC38" s="11">
        <v>0</v>
      </c>
      <c r="AD38" s="11">
        <v>530.34</v>
      </c>
      <c r="AE38" s="11">
        <v>530.34</v>
      </c>
      <c r="AF38" s="11">
        <v>0</v>
      </c>
      <c r="AG38" s="11">
        <v>0</v>
      </c>
      <c r="AH38" s="11">
        <v>0</v>
      </c>
      <c r="AI38" s="11">
        <v>0</v>
      </c>
      <c r="AJ38" s="11">
        <v>1165.47956</v>
      </c>
      <c r="AK38" s="11">
        <v>1165.47956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</row>
    <row r="39" spans="1:47" x14ac:dyDescent="0.25">
      <c r="A39" s="17" t="s">
        <v>82</v>
      </c>
      <c r="B39" s="10">
        <v>30</v>
      </c>
      <c r="C39" s="16" t="str">
        <f t="shared" si="0"/>
        <v xml:space="preserve"> 6 АТ ОЩАДБАНК</v>
      </c>
      <c r="D39" s="9" t="str">
        <f t="shared" si="1"/>
        <v>31</v>
      </c>
      <c r="E39" s="9" t="str">
        <f t="shared" si="2"/>
        <v>Виробництво меблів</v>
      </c>
      <c r="F39" s="11">
        <v>230834.28594999999</v>
      </c>
      <c r="G39" s="11">
        <v>230834.28594999999</v>
      </c>
      <c r="H39" s="11">
        <v>0</v>
      </c>
      <c r="I39" s="11">
        <v>225153.13146999999</v>
      </c>
      <c r="J39" s="11">
        <v>225153.13146999999</v>
      </c>
      <c r="K39" s="11">
        <v>0</v>
      </c>
      <c r="L39" s="11">
        <v>0</v>
      </c>
      <c r="M39" s="11">
        <v>0</v>
      </c>
      <c r="N39" s="11">
        <v>0</v>
      </c>
      <c r="O39" s="11">
        <v>5681.1544800000001</v>
      </c>
      <c r="P39" s="11">
        <v>5681.1544800000001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-5956.2813999999998</v>
      </c>
      <c r="AB39" s="11">
        <v>-5956.2813999999998</v>
      </c>
      <c r="AC39" s="11">
        <v>0</v>
      </c>
      <c r="AD39" s="11">
        <v>1574.0349200000001</v>
      </c>
      <c r="AE39" s="11">
        <v>1574.0349200000001</v>
      </c>
      <c r="AF39" s="11">
        <v>0</v>
      </c>
      <c r="AG39" s="11">
        <v>0</v>
      </c>
      <c r="AH39" s="11">
        <v>0</v>
      </c>
      <c r="AI39" s="11">
        <v>0</v>
      </c>
      <c r="AJ39" s="11">
        <v>4382.2464799999998</v>
      </c>
      <c r="AK39" s="11">
        <v>4382.2464799999998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</row>
    <row r="40" spans="1:47" x14ac:dyDescent="0.25">
      <c r="A40" s="17" t="s">
        <v>81</v>
      </c>
      <c r="B40" s="10">
        <v>31</v>
      </c>
      <c r="C40" s="16" t="str">
        <f t="shared" si="0"/>
        <v xml:space="preserve"> 6 АТ ОЩАДБАНК</v>
      </c>
      <c r="D40" s="9" t="str">
        <f t="shared" si="1"/>
        <v>32</v>
      </c>
      <c r="E40" s="9" t="str">
        <f t="shared" si="2"/>
        <v>Виробництво іншої продукції</v>
      </c>
      <c r="F40" s="11">
        <v>69651.420629999993</v>
      </c>
      <c r="G40" s="11">
        <v>69651.420629999993</v>
      </c>
      <c r="H40" s="11">
        <v>0</v>
      </c>
      <c r="I40" s="11">
        <v>64309.646200000003</v>
      </c>
      <c r="J40" s="11">
        <v>64309.646200000003</v>
      </c>
      <c r="K40" s="11">
        <v>0</v>
      </c>
      <c r="L40" s="11">
        <v>0</v>
      </c>
      <c r="M40" s="11">
        <v>0</v>
      </c>
      <c r="N40" s="11">
        <v>0</v>
      </c>
      <c r="O40" s="11">
        <v>5341.7744300000004</v>
      </c>
      <c r="P40" s="11">
        <v>5341.7744300000004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-2596.6794799999998</v>
      </c>
      <c r="AB40" s="11">
        <v>-2596.6794799999998</v>
      </c>
      <c r="AC40" s="11">
        <v>0</v>
      </c>
      <c r="AD40" s="11">
        <v>742.99267999999995</v>
      </c>
      <c r="AE40" s="11">
        <v>742.99267999999995</v>
      </c>
      <c r="AF40" s="11">
        <v>0</v>
      </c>
      <c r="AG40" s="11">
        <v>0</v>
      </c>
      <c r="AH40" s="11">
        <v>0</v>
      </c>
      <c r="AI40" s="11">
        <v>0</v>
      </c>
      <c r="AJ40" s="11">
        <v>1853.6867999999999</v>
      </c>
      <c r="AK40" s="11">
        <v>1853.6867999999999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</row>
    <row r="41" spans="1:47" x14ac:dyDescent="0.25">
      <c r="A41" s="17" t="s">
        <v>80</v>
      </c>
      <c r="B41" s="10">
        <v>32</v>
      </c>
      <c r="C41" s="16" t="str">
        <f t="shared" si="0"/>
        <v xml:space="preserve"> 6 АТ ОЩАДБАНК</v>
      </c>
      <c r="D41" s="9" t="str">
        <f t="shared" si="1"/>
        <v>33</v>
      </c>
      <c r="E41" s="9" t="str">
        <f t="shared" si="2"/>
        <v>Ремонт і монтаж машин і устатковання</v>
      </c>
      <c r="F41" s="11">
        <v>81102.211599999995</v>
      </c>
      <c r="G41" s="11">
        <v>81102.211599999995</v>
      </c>
      <c r="H41" s="11">
        <v>0</v>
      </c>
      <c r="I41" s="11">
        <v>73447.580879999994</v>
      </c>
      <c r="J41" s="11">
        <v>73447.580879999994</v>
      </c>
      <c r="K41" s="11">
        <v>0</v>
      </c>
      <c r="L41" s="11">
        <v>0</v>
      </c>
      <c r="M41" s="11">
        <v>0</v>
      </c>
      <c r="N41" s="11">
        <v>0</v>
      </c>
      <c r="O41" s="11">
        <v>7654.6307200000001</v>
      </c>
      <c r="P41" s="11">
        <v>7654.6307200000001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-7558.2744599999996</v>
      </c>
      <c r="AB41" s="11">
        <v>-7558.2744599999996</v>
      </c>
      <c r="AC41" s="11">
        <v>0</v>
      </c>
      <c r="AD41" s="11">
        <v>764.49363000000005</v>
      </c>
      <c r="AE41" s="11">
        <v>764.49363000000005</v>
      </c>
      <c r="AF41" s="11">
        <v>0</v>
      </c>
      <c r="AG41" s="11">
        <v>0</v>
      </c>
      <c r="AH41" s="11">
        <v>0</v>
      </c>
      <c r="AI41" s="11">
        <v>0</v>
      </c>
      <c r="AJ41" s="11">
        <v>6793.7808299999997</v>
      </c>
      <c r="AK41" s="11">
        <v>6793.7808299999997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</row>
    <row r="42" spans="1:47" x14ac:dyDescent="0.25">
      <c r="A42" s="17" t="s">
        <v>79</v>
      </c>
      <c r="B42" s="10">
        <v>33</v>
      </c>
      <c r="C42" s="16" t="str">
        <f t="shared" ref="C42:C73" si="3">MID(A42,4,14)</f>
        <v xml:space="preserve"> 6 АТ ОЩАДБАНК</v>
      </c>
      <c r="D42" s="9" t="str">
        <f t="shared" ref="D42:D73" si="4">IF(OR(MID(A42,1,2)="ZZ",MID(A42,1,2)="YY"),"Інше",MID(A42,1,2))</f>
        <v>35</v>
      </c>
      <c r="E42" s="9" t="str">
        <f t="shared" ref="E42:E73" si="5">MID(A42,19,200)</f>
        <v>Постачання електроенергії, газу, пари та кондиційованого повітря</v>
      </c>
      <c r="F42" s="11">
        <v>21404514.443670001</v>
      </c>
      <c r="G42" s="11">
        <v>7451207.6089199996</v>
      </c>
      <c r="H42" s="11">
        <v>13953306.83475</v>
      </c>
      <c r="I42" s="11">
        <v>3555264.65606</v>
      </c>
      <c r="J42" s="11">
        <v>2137320.4071300002</v>
      </c>
      <c r="K42" s="11">
        <v>1417944.24893</v>
      </c>
      <c r="L42" s="11">
        <v>10752199.04345</v>
      </c>
      <c r="M42" s="11">
        <v>5304001.3015900003</v>
      </c>
      <c r="N42" s="11">
        <v>5448197.7418600004</v>
      </c>
      <c r="O42" s="11">
        <v>7097050.7441600002</v>
      </c>
      <c r="P42" s="11">
        <v>9885.9002</v>
      </c>
      <c r="Q42" s="11">
        <v>7087164.8439600002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-4170300.0290000001</v>
      </c>
      <c r="AB42" s="11">
        <v>-207675.53333999999</v>
      </c>
      <c r="AC42" s="11">
        <v>-3962624.49566</v>
      </c>
      <c r="AD42" s="11">
        <v>86524.643849999993</v>
      </c>
      <c r="AE42" s="11">
        <v>70115.872489999994</v>
      </c>
      <c r="AF42" s="11">
        <v>16408.771359999999</v>
      </c>
      <c r="AG42" s="11">
        <v>437958.59096</v>
      </c>
      <c r="AH42" s="11">
        <v>127673.78068</v>
      </c>
      <c r="AI42" s="11">
        <v>310284.81027999998</v>
      </c>
      <c r="AJ42" s="11">
        <v>3645816.7941899998</v>
      </c>
      <c r="AK42" s="11">
        <v>9885.8801700000004</v>
      </c>
      <c r="AL42" s="11">
        <v>3635930.91402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</row>
    <row r="43" spans="1:47" x14ac:dyDescent="0.25">
      <c r="A43" s="17" t="s">
        <v>78</v>
      </c>
      <c r="B43" s="10">
        <v>34</v>
      </c>
      <c r="C43" s="16" t="str">
        <f t="shared" si="3"/>
        <v xml:space="preserve"> 6 АТ ОЩАДБАНК</v>
      </c>
      <c r="D43" s="9" t="str">
        <f t="shared" si="4"/>
        <v>36</v>
      </c>
      <c r="E43" s="9" t="str">
        <f t="shared" si="5"/>
        <v>Забір, очищення та постачання води</v>
      </c>
      <c r="F43" s="11">
        <v>7327.0996999999998</v>
      </c>
      <c r="G43" s="11">
        <v>7327.0996999999998</v>
      </c>
      <c r="H43" s="11">
        <v>0</v>
      </c>
      <c r="I43" s="11">
        <v>7327.0892999999996</v>
      </c>
      <c r="J43" s="11">
        <v>7327.0892999999996</v>
      </c>
      <c r="K43" s="11">
        <v>0</v>
      </c>
      <c r="L43" s="11">
        <v>0</v>
      </c>
      <c r="M43" s="11">
        <v>0</v>
      </c>
      <c r="N43" s="11">
        <v>0</v>
      </c>
      <c r="O43" s="11">
        <v>1.04E-2</v>
      </c>
      <c r="P43" s="11">
        <v>1.04E-2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-80.489919999999998</v>
      </c>
      <c r="AB43" s="11">
        <v>-80.489919999999998</v>
      </c>
      <c r="AC43" s="11">
        <v>0</v>
      </c>
      <c r="AD43" s="11">
        <v>80.484440000000006</v>
      </c>
      <c r="AE43" s="11">
        <v>80.484440000000006</v>
      </c>
      <c r="AF43" s="11">
        <v>0</v>
      </c>
      <c r="AG43" s="11">
        <v>0</v>
      </c>
      <c r="AH43" s="11">
        <v>0</v>
      </c>
      <c r="AI43" s="11">
        <v>0</v>
      </c>
      <c r="AJ43" s="11">
        <v>5.4799999999999996E-3</v>
      </c>
      <c r="AK43" s="11">
        <v>5.4799999999999996E-3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</row>
    <row r="44" spans="1:47" x14ac:dyDescent="0.25">
      <c r="A44" s="17" t="s">
        <v>77</v>
      </c>
      <c r="B44" s="10">
        <v>35</v>
      </c>
      <c r="C44" s="16" t="str">
        <f t="shared" si="3"/>
        <v xml:space="preserve"> 6 АТ ОЩАДБАНК</v>
      </c>
      <c r="D44" s="9" t="str">
        <f t="shared" si="4"/>
        <v>37</v>
      </c>
      <c r="E44" s="9" t="str">
        <f t="shared" si="5"/>
        <v>Каналізація, відведення й очищення стічних вод</v>
      </c>
      <c r="F44" s="11">
        <v>2411.8831599999999</v>
      </c>
      <c r="G44" s="11">
        <v>2411.8831599999999</v>
      </c>
      <c r="H44" s="11">
        <v>0</v>
      </c>
      <c r="I44" s="11">
        <v>1488.8123399999999</v>
      </c>
      <c r="J44" s="11">
        <v>1488.8123399999999</v>
      </c>
      <c r="K44" s="11">
        <v>0</v>
      </c>
      <c r="L44" s="11">
        <v>923.07082000000003</v>
      </c>
      <c r="M44" s="11">
        <v>923.07082000000003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-904.56912</v>
      </c>
      <c r="AB44" s="11">
        <v>-904.56912</v>
      </c>
      <c r="AC44" s="11">
        <v>0</v>
      </c>
      <c r="AD44" s="11">
        <v>0</v>
      </c>
      <c r="AE44" s="11">
        <v>0</v>
      </c>
      <c r="AF44" s="11">
        <v>0</v>
      </c>
      <c r="AG44" s="11">
        <v>904.56912</v>
      </c>
      <c r="AH44" s="11">
        <v>904.56912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</row>
    <row r="45" spans="1:47" x14ac:dyDescent="0.25">
      <c r="A45" s="17" t="s">
        <v>76</v>
      </c>
      <c r="B45" s="10">
        <v>36</v>
      </c>
      <c r="C45" s="16" t="str">
        <f t="shared" si="3"/>
        <v xml:space="preserve"> 6 АТ ОЩАДБАНК</v>
      </c>
      <c r="D45" s="9" t="str">
        <f t="shared" si="4"/>
        <v>38</v>
      </c>
      <c r="E45" s="9" t="str">
        <f t="shared" si="5"/>
        <v>Збирання, оброблення й видалення відходів; відновлення матеріалів</v>
      </c>
      <c r="F45" s="11">
        <v>7664.1038500000004</v>
      </c>
      <c r="G45" s="11">
        <v>7664.1038500000004</v>
      </c>
      <c r="H45" s="11">
        <v>0</v>
      </c>
      <c r="I45" s="11">
        <v>6510.4540200000001</v>
      </c>
      <c r="J45" s="11">
        <v>6510.4540200000001</v>
      </c>
      <c r="K45" s="11">
        <v>0</v>
      </c>
      <c r="L45" s="11">
        <v>0</v>
      </c>
      <c r="M45" s="11">
        <v>0</v>
      </c>
      <c r="N45" s="11">
        <v>0</v>
      </c>
      <c r="O45" s="11">
        <v>1153.6498300000001</v>
      </c>
      <c r="P45" s="11">
        <v>1153.6498300000001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-1068.8418099999999</v>
      </c>
      <c r="AB45" s="11">
        <v>-1068.8418099999999</v>
      </c>
      <c r="AC45" s="11">
        <v>0</v>
      </c>
      <c r="AD45" s="11">
        <v>31.251249999999999</v>
      </c>
      <c r="AE45" s="11">
        <v>31.251249999999999</v>
      </c>
      <c r="AF45" s="11">
        <v>0</v>
      </c>
      <c r="AG45" s="11">
        <v>0</v>
      </c>
      <c r="AH45" s="11">
        <v>0</v>
      </c>
      <c r="AI45" s="11">
        <v>0</v>
      </c>
      <c r="AJ45" s="11">
        <v>1037.5905600000001</v>
      </c>
      <c r="AK45" s="11">
        <v>1037.5905600000001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</row>
    <row r="46" spans="1:47" x14ac:dyDescent="0.25">
      <c r="A46" s="17" t="s">
        <v>75</v>
      </c>
      <c r="B46" s="10">
        <v>37</v>
      </c>
      <c r="C46" s="16" t="str">
        <f t="shared" si="3"/>
        <v xml:space="preserve"> 6 АТ ОЩАДБАНК</v>
      </c>
      <c r="D46" s="9" t="str">
        <f t="shared" si="4"/>
        <v>39</v>
      </c>
      <c r="E46" s="9" t="str">
        <f t="shared" si="5"/>
        <v>Інша діяльність щодо поводження з відходами</v>
      </c>
      <c r="F46" s="11">
        <v>1.3815299999999999</v>
      </c>
      <c r="G46" s="11">
        <v>1.3815299999999999</v>
      </c>
      <c r="H46" s="11">
        <v>0</v>
      </c>
      <c r="I46" s="11">
        <v>1.3815299999999999</v>
      </c>
      <c r="J46" s="11">
        <v>1.3815299999999999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</row>
    <row r="47" spans="1:47" x14ac:dyDescent="0.25">
      <c r="A47" s="17" t="s">
        <v>74</v>
      </c>
      <c r="B47" s="10">
        <v>38</v>
      </c>
      <c r="C47" s="16" t="str">
        <f t="shared" si="3"/>
        <v xml:space="preserve"> 6 АТ ОЩАДБАНК</v>
      </c>
      <c r="D47" s="9" t="str">
        <f t="shared" si="4"/>
        <v>41</v>
      </c>
      <c r="E47" s="9" t="str">
        <f t="shared" si="5"/>
        <v>Будівництво будівель</v>
      </c>
      <c r="F47" s="11">
        <v>529318.35526999994</v>
      </c>
      <c r="G47" s="11">
        <v>529318.35526999994</v>
      </c>
      <c r="H47" s="11">
        <v>0</v>
      </c>
      <c r="I47" s="11">
        <v>216051.24776999999</v>
      </c>
      <c r="J47" s="11">
        <v>216051.24776999999</v>
      </c>
      <c r="K47" s="11">
        <v>0</v>
      </c>
      <c r="L47" s="11">
        <v>0</v>
      </c>
      <c r="M47" s="11">
        <v>0</v>
      </c>
      <c r="N47" s="11">
        <v>0</v>
      </c>
      <c r="O47" s="11">
        <v>313267.10749999998</v>
      </c>
      <c r="P47" s="11">
        <v>313267.10749999998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-315039.01088000002</v>
      </c>
      <c r="AB47" s="11">
        <v>-315039.01088000002</v>
      </c>
      <c r="AC47" s="11">
        <v>0</v>
      </c>
      <c r="AD47" s="11">
        <v>3042.1034300000001</v>
      </c>
      <c r="AE47" s="11">
        <v>3042.1034300000001</v>
      </c>
      <c r="AF47" s="11">
        <v>0</v>
      </c>
      <c r="AG47" s="11">
        <v>0</v>
      </c>
      <c r="AH47" s="11">
        <v>0</v>
      </c>
      <c r="AI47" s="11">
        <v>0</v>
      </c>
      <c r="AJ47" s="11">
        <v>311996.90745</v>
      </c>
      <c r="AK47" s="11">
        <v>311996.90745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</row>
    <row r="48" spans="1:47" x14ac:dyDescent="0.25">
      <c r="A48" s="17" t="s">
        <v>73</v>
      </c>
      <c r="B48" s="10">
        <v>39</v>
      </c>
      <c r="C48" s="16" t="str">
        <f t="shared" si="3"/>
        <v xml:space="preserve"> 6 АТ ОЩАДБАНК</v>
      </c>
      <c r="D48" s="9" t="str">
        <f t="shared" si="4"/>
        <v>42</v>
      </c>
      <c r="E48" s="9" t="str">
        <f t="shared" si="5"/>
        <v>Будівництво споруд</v>
      </c>
      <c r="F48" s="11">
        <v>73133.644060000006</v>
      </c>
      <c r="G48" s="11">
        <v>73133.644060000006</v>
      </c>
      <c r="H48" s="11">
        <v>0</v>
      </c>
      <c r="I48" s="11">
        <v>59140.764340000002</v>
      </c>
      <c r="J48" s="11">
        <v>59140.764340000002</v>
      </c>
      <c r="K48" s="11">
        <v>0</v>
      </c>
      <c r="L48" s="11">
        <v>0</v>
      </c>
      <c r="M48" s="11">
        <v>0</v>
      </c>
      <c r="N48" s="11">
        <v>0</v>
      </c>
      <c r="O48" s="11">
        <v>13992.879720000001</v>
      </c>
      <c r="P48" s="11">
        <v>13992.879720000001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-8750.9358499999998</v>
      </c>
      <c r="AB48" s="11">
        <v>-8750.9358499999998</v>
      </c>
      <c r="AC48" s="11">
        <v>0</v>
      </c>
      <c r="AD48" s="11">
        <v>548.99280999999996</v>
      </c>
      <c r="AE48" s="11">
        <v>548.99280999999996</v>
      </c>
      <c r="AF48" s="11">
        <v>0</v>
      </c>
      <c r="AG48" s="11">
        <v>0</v>
      </c>
      <c r="AH48" s="11">
        <v>0</v>
      </c>
      <c r="AI48" s="11">
        <v>0</v>
      </c>
      <c r="AJ48" s="11">
        <v>8201.9430400000001</v>
      </c>
      <c r="AK48" s="11">
        <v>8201.9430400000001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</row>
    <row r="49" spans="1:47" x14ac:dyDescent="0.25">
      <c r="A49" s="17" t="s">
        <v>72</v>
      </c>
      <c r="B49" s="10">
        <v>40</v>
      </c>
      <c r="C49" s="16" t="str">
        <f t="shared" si="3"/>
        <v xml:space="preserve"> 6 АТ ОЩАДБАНК</v>
      </c>
      <c r="D49" s="9" t="str">
        <f t="shared" si="4"/>
        <v>43</v>
      </c>
      <c r="E49" s="9" t="str">
        <f t="shared" si="5"/>
        <v>Спеціалізовані будівельні роботи</v>
      </c>
      <c r="F49" s="11">
        <v>202916.67528</v>
      </c>
      <c r="G49" s="11">
        <v>202916.67528</v>
      </c>
      <c r="H49" s="11">
        <v>0</v>
      </c>
      <c r="I49" s="11">
        <v>190049.86449000001</v>
      </c>
      <c r="J49" s="11">
        <v>190049.86449000001</v>
      </c>
      <c r="K49" s="11">
        <v>0</v>
      </c>
      <c r="L49" s="11">
        <v>0</v>
      </c>
      <c r="M49" s="11">
        <v>0</v>
      </c>
      <c r="N49" s="11">
        <v>0</v>
      </c>
      <c r="O49" s="11">
        <v>12866.81079</v>
      </c>
      <c r="P49" s="11">
        <v>12866.81079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-13355.249750000001</v>
      </c>
      <c r="AB49" s="11">
        <v>-13355.249750000001</v>
      </c>
      <c r="AC49" s="11">
        <v>0</v>
      </c>
      <c r="AD49" s="11">
        <v>1866.3556000000001</v>
      </c>
      <c r="AE49" s="11">
        <v>1866.3556000000001</v>
      </c>
      <c r="AF49" s="11">
        <v>0</v>
      </c>
      <c r="AG49" s="11">
        <v>0</v>
      </c>
      <c r="AH49" s="11">
        <v>0</v>
      </c>
      <c r="AI49" s="11">
        <v>0</v>
      </c>
      <c r="AJ49" s="11">
        <v>11488.89415</v>
      </c>
      <c r="AK49" s="11">
        <v>11488.89415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</row>
    <row r="50" spans="1:47" ht="24" x14ac:dyDescent="0.25">
      <c r="A50" s="17" t="s">
        <v>71</v>
      </c>
      <c r="B50" s="10">
        <v>41</v>
      </c>
      <c r="C50" s="16" t="str">
        <f t="shared" si="3"/>
        <v xml:space="preserve"> 6 АТ ОЩАДБАНК</v>
      </c>
      <c r="D50" s="9" t="str">
        <f t="shared" si="4"/>
        <v>45</v>
      </c>
      <c r="E50" s="9" t="str">
        <f t="shared" si="5"/>
        <v>Оптова та роздрібна торгівля автотранспортними засобами та мотоциклами, їх ремонт</v>
      </c>
      <c r="F50" s="11">
        <v>318810.76035</v>
      </c>
      <c r="G50" s="11">
        <v>318810.76035</v>
      </c>
      <c r="H50" s="11">
        <v>0</v>
      </c>
      <c r="I50" s="11">
        <v>304321.65642000001</v>
      </c>
      <c r="J50" s="11">
        <v>304321.65642000001</v>
      </c>
      <c r="K50" s="11">
        <v>0</v>
      </c>
      <c r="L50" s="11">
        <v>990.64738999999997</v>
      </c>
      <c r="M50" s="11">
        <v>990.64738999999997</v>
      </c>
      <c r="N50" s="11">
        <v>0</v>
      </c>
      <c r="O50" s="11">
        <v>9530.3704300000009</v>
      </c>
      <c r="P50" s="11">
        <v>9530.3704300000009</v>
      </c>
      <c r="Q50" s="11">
        <v>0</v>
      </c>
      <c r="R50" s="11">
        <v>3968.0861100000002</v>
      </c>
      <c r="S50" s="11">
        <v>3968.0861100000002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-4569.8156300000001</v>
      </c>
      <c r="AB50" s="11">
        <v>-4569.8156300000001</v>
      </c>
      <c r="AC50" s="11">
        <v>0</v>
      </c>
      <c r="AD50" s="11">
        <v>3137.1764899999998</v>
      </c>
      <c r="AE50" s="11">
        <v>3137.1764899999998</v>
      </c>
      <c r="AF50" s="11">
        <v>0</v>
      </c>
      <c r="AG50" s="11">
        <v>0.15082999999999999</v>
      </c>
      <c r="AH50" s="11">
        <v>0.15082999999999999</v>
      </c>
      <c r="AI50" s="11">
        <v>0</v>
      </c>
      <c r="AJ50" s="11">
        <v>7628.5393700000004</v>
      </c>
      <c r="AK50" s="11">
        <v>7628.5393700000004</v>
      </c>
      <c r="AL50" s="11">
        <v>0</v>
      </c>
      <c r="AM50" s="11">
        <v>-6196.0510599999998</v>
      </c>
      <c r="AN50" s="11">
        <v>-6196.0510599999998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</row>
    <row r="51" spans="1:47" ht="24" x14ac:dyDescent="0.25">
      <c r="A51" s="17" t="s">
        <v>70</v>
      </c>
      <c r="B51" s="10">
        <v>42</v>
      </c>
      <c r="C51" s="16" t="str">
        <f t="shared" si="3"/>
        <v xml:space="preserve"> 6 АТ ОЩАДБАНК</v>
      </c>
      <c r="D51" s="9" t="str">
        <f t="shared" si="4"/>
        <v>46</v>
      </c>
      <c r="E51" s="9" t="str">
        <f t="shared" si="5"/>
        <v>Оптова торгівля, крім торгівлі автотранспортними засобами та мотоциклами</v>
      </c>
      <c r="F51" s="11">
        <v>23747011.48291</v>
      </c>
      <c r="G51" s="11">
        <v>17955814.566989999</v>
      </c>
      <c r="H51" s="11">
        <v>5791196.9159199996</v>
      </c>
      <c r="I51" s="11">
        <v>6642739.6778800003</v>
      </c>
      <c r="J51" s="11">
        <v>5260422.9052200001</v>
      </c>
      <c r="K51" s="11">
        <v>1382316.77266</v>
      </c>
      <c r="L51" s="11">
        <v>15779243.2061</v>
      </c>
      <c r="M51" s="11">
        <v>11836212.062969999</v>
      </c>
      <c r="N51" s="11">
        <v>3943031.1431300002</v>
      </c>
      <c r="O51" s="11">
        <v>667030.76220999996</v>
      </c>
      <c r="P51" s="11">
        <v>201181.76207999999</v>
      </c>
      <c r="Q51" s="11">
        <v>465849.00013</v>
      </c>
      <c r="R51" s="11">
        <v>657997.83672000002</v>
      </c>
      <c r="S51" s="11">
        <v>657997.83672000002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-3355237.1189000001</v>
      </c>
      <c r="AB51" s="11">
        <v>-1319437.57864</v>
      </c>
      <c r="AC51" s="11">
        <v>-2035799.5402599999</v>
      </c>
      <c r="AD51" s="11">
        <v>244179.20056</v>
      </c>
      <c r="AE51" s="11">
        <v>101515.6513</v>
      </c>
      <c r="AF51" s="11">
        <v>142663.54926</v>
      </c>
      <c r="AG51" s="11">
        <v>2114428.67826</v>
      </c>
      <c r="AH51" s="11">
        <v>655283.61410000001</v>
      </c>
      <c r="AI51" s="11">
        <v>1459145.0641600001</v>
      </c>
      <c r="AJ51" s="11">
        <v>581299.91064999998</v>
      </c>
      <c r="AK51" s="11">
        <v>147308.98381000001</v>
      </c>
      <c r="AL51" s="11">
        <v>433990.92683999997</v>
      </c>
      <c r="AM51" s="11">
        <v>415329.32942999998</v>
      </c>
      <c r="AN51" s="11">
        <v>415329.32942999998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</row>
    <row r="52" spans="1:47" ht="24" x14ac:dyDescent="0.25">
      <c r="A52" s="17" t="s">
        <v>69</v>
      </c>
      <c r="B52" s="10">
        <v>43</v>
      </c>
      <c r="C52" s="16" t="str">
        <f t="shared" si="3"/>
        <v xml:space="preserve"> 6 АТ ОЩАДБАНК</v>
      </c>
      <c r="D52" s="9" t="str">
        <f t="shared" si="4"/>
        <v>47</v>
      </c>
      <c r="E52" s="9" t="str">
        <f t="shared" si="5"/>
        <v>Роздрібна торгівля, крім торгівлі автотранспортними засобами та мотоциклами</v>
      </c>
      <c r="F52" s="11">
        <v>5441633.9036299996</v>
      </c>
      <c r="G52" s="11">
        <v>2507476.7142099999</v>
      </c>
      <c r="H52" s="11">
        <v>2934157.1894200002</v>
      </c>
      <c r="I52" s="11">
        <v>5036281.2047800003</v>
      </c>
      <c r="J52" s="11">
        <v>2102124.0153600001</v>
      </c>
      <c r="K52" s="11">
        <v>2934157.1894200002</v>
      </c>
      <c r="L52" s="11">
        <v>911.64476999999999</v>
      </c>
      <c r="M52" s="11">
        <v>911.64476999999999</v>
      </c>
      <c r="N52" s="11">
        <v>0</v>
      </c>
      <c r="O52" s="11">
        <v>126759.85429</v>
      </c>
      <c r="P52" s="11">
        <v>126759.85429</v>
      </c>
      <c r="Q52" s="11">
        <v>0</v>
      </c>
      <c r="R52" s="11">
        <v>277681.19978999998</v>
      </c>
      <c r="S52" s="11">
        <v>277681.19978999998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-317766.80809000001</v>
      </c>
      <c r="AB52" s="11">
        <v>-294516.68810999999</v>
      </c>
      <c r="AC52" s="11">
        <v>-23250.119979999999</v>
      </c>
      <c r="AD52" s="11">
        <v>45599.299930000001</v>
      </c>
      <c r="AE52" s="11">
        <v>22349.179950000002</v>
      </c>
      <c r="AF52" s="11">
        <v>23250.119979999999</v>
      </c>
      <c r="AG52" s="11">
        <v>62.903260000000003</v>
      </c>
      <c r="AH52" s="11">
        <v>62.903260000000003</v>
      </c>
      <c r="AI52" s="11">
        <v>0</v>
      </c>
      <c r="AJ52" s="11">
        <v>103700.19635</v>
      </c>
      <c r="AK52" s="11">
        <v>103700.19635</v>
      </c>
      <c r="AL52" s="11">
        <v>0</v>
      </c>
      <c r="AM52" s="11">
        <v>168404.40854999999</v>
      </c>
      <c r="AN52" s="11">
        <v>168404.40854999999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</row>
    <row r="53" spans="1:47" x14ac:dyDescent="0.25">
      <c r="A53" s="17" t="s">
        <v>68</v>
      </c>
      <c r="B53" s="10">
        <v>44</v>
      </c>
      <c r="C53" s="16" t="str">
        <f t="shared" si="3"/>
        <v xml:space="preserve"> 6 АТ ОЩАДБАНК</v>
      </c>
      <c r="D53" s="9" t="str">
        <f t="shared" si="4"/>
        <v>49</v>
      </c>
      <c r="E53" s="9" t="str">
        <f t="shared" si="5"/>
        <v>Наземний і трубопровідний транспорт</v>
      </c>
      <c r="F53" s="11">
        <v>539356.22585000005</v>
      </c>
      <c r="G53" s="11">
        <v>539356.22585000005</v>
      </c>
      <c r="H53" s="11">
        <v>0</v>
      </c>
      <c r="I53" s="11">
        <v>504659.40668000001</v>
      </c>
      <c r="J53" s="11">
        <v>504659.40668000001</v>
      </c>
      <c r="K53" s="11">
        <v>0</v>
      </c>
      <c r="L53" s="11">
        <v>52.511879999999998</v>
      </c>
      <c r="M53" s="11">
        <v>52.511879999999998</v>
      </c>
      <c r="N53" s="11">
        <v>0</v>
      </c>
      <c r="O53" s="11">
        <v>34644.307289999997</v>
      </c>
      <c r="P53" s="11">
        <v>34644.307289999997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-34735.20564</v>
      </c>
      <c r="AB53" s="11">
        <v>-34735.20564</v>
      </c>
      <c r="AC53" s="11">
        <v>0</v>
      </c>
      <c r="AD53" s="11">
        <v>7888.8342400000001</v>
      </c>
      <c r="AE53" s="11">
        <v>7888.8342400000001</v>
      </c>
      <c r="AF53" s="11">
        <v>0</v>
      </c>
      <c r="AG53" s="11">
        <v>1.5259999999999999E-2</v>
      </c>
      <c r="AH53" s="11">
        <v>1.5259999999999999E-2</v>
      </c>
      <c r="AI53" s="11">
        <v>0</v>
      </c>
      <c r="AJ53" s="11">
        <v>26846.35614</v>
      </c>
      <c r="AK53" s="11">
        <v>26846.35614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</row>
    <row r="54" spans="1:47" x14ac:dyDescent="0.25">
      <c r="A54" s="17" t="s">
        <v>67</v>
      </c>
      <c r="B54" s="10">
        <v>45</v>
      </c>
      <c r="C54" s="16" t="str">
        <f t="shared" si="3"/>
        <v xml:space="preserve"> 6 АТ ОЩАДБАНК</v>
      </c>
      <c r="D54" s="9" t="str">
        <f t="shared" si="4"/>
        <v>50</v>
      </c>
      <c r="E54" s="9" t="str">
        <f t="shared" si="5"/>
        <v>Водний транспорт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</row>
    <row r="55" spans="1:47" x14ac:dyDescent="0.25">
      <c r="A55" s="17" t="s">
        <v>66</v>
      </c>
      <c r="B55" s="10">
        <v>46</v>
      </c>
      <c r="C55" s="16" t="str">
        <f t="shared" si="3"/>
        <v xml:space="preserve"> 6 АТ ОЩАДБАНК</v>
      </c>
      <c r="D55" s="9" t="str">
        <f t="shared" si="4"/>
        <v>51</v>
      </c>
      <c r="E55" s="9" t="str">
        <f t="shared" si="5"/>
        <v>Авіаційний транспорт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</row>
    <row r="56" spans="1:47" x14ac:dyDescent="0.25">
      <c r="A56" s="17" t="s">
        <v>65</v>
      </c>
      <c r="B56" s="10">
        <v>47</v>
      </c>
      <c r="C56" s="16" t="str">
        <f t="shared" si="3"/>
        <v xml:space="preserve"> 6 АТ ОЩАДБАНК</v>
      </c>
      <c r="D56" s="9" t="str">
        <f t="shared" si="4"/>
        <v>52</v>
      </c>
      <c r="E56" s="9" t="str">
        <f t="shared" si="5"/>
        <v>Складське господарство та допоміжна діяльність у сфері транспорту</v>
      </c>
      <c r="F56" s="11">
        <v>373069.50757000002</v>
      </c>
      <c r="G56" s="11">
        <v>373069.50757000002</v>
      </c>
      <c r="H56" s="11">
        <v>0</v>
      </c>
      <c r="I56" s="11">
        <v>275037.59944999998</v>
      </c>
      <c r="J56" s="11">
        <v>275037.59944999998</v>
      </c>
      <c r="K56" s="11">
        <v>0</v>
      </c>
      <c r="L56" s="11">
        <v>0</v>
      </c>
      <c r="M56" s="11">
        <v>0</v>
      </c>
      <c r="N56" s="11">
        <v>0</v>
      </c>
      <c r="O56" s="11">
        <v>98031.908119999993</v>
      </c>
      <c r="P56" s="11">
        <v>98031.908119999993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-57295.600169999998</v>
      </c>
      <c r="AB56" s="11">
        <v>-57295.600169999998</v>
      </c>
      <c r="AC56" s="11">
        <v>0</v>
      </c>
      <c r="AD56" s="11">
        <v>4841.9377999999997</v>
      </c>
      <c r="AE56" s="11">
        <v>4841.9377999999997</v>
      </c>
      <c r="AF56" s="11">
        <v>0</v>
      </c>
      <c r="AG56" s="11">
        <v>0</v>
      </c>
      <c r="AH56" s="11">
        <v>0</v>
      </c>
      <c r="AI56" s="11">
        <v>0</v>
      </c>
      <c r="AJ56" s="11">
        <v>52453.662369999998</v>
      </c>
      <c r="AK56" s="11">
        <v>52453.662369999998</v>
      </c>
      <c r="AL56" s="11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</row>
    <row r="57" spans="1:47" x14ac:dyDescent="0.25">
      <c r="A57" s="17" t="s">
        <v>64</v>
      </c>
      <c r="B57" s="10">
        <v>48</v>
      </c>
      <c r="C57" s="16" t="str">
        <f t="shared" si="3"/>
        <v xml:space="preserve"> 6 АТ ОЩАДБАНК</v>
      </c>
      <c r="D57" s="9" t="str">
        <f t="shared" si="4"/>
        <v>53</v>
      </c>
      <c r="E57" s="9" t="str">
        <f t="shared" si="5"/>
        <v>Поштова та кур'єрська діяльність</v>
      </c>
      <c r="F57" s="11">
        <v>1033.2313899999999</v>
      </c>
      <c r="G57" s="11">
        <v>1033.2313899999999</v>
      </c>
      <c r="H57" s="11">
        <v>0</v>
      </c>
      <c r="I57" s="11">
        <v>1033.2313899999999</v>
      </c>
      <c r="J57" s="11">
        <v>1033.2313899999999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-1.9883200000000001</v>
      </c>
      <c r="AB57" s="11">
        <v>-1.9883200000000001</v>
      </c>
      <c r="AC57" s="11">
        <v>0</v>
      </c>
      <c r="AD57" s="11">
        <v>1.9883200000000001</v>
      </c>
      <c r="AE57" s="11">
        <v>1.9883200000000001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</row>
    <row r="58" spans="1:47" x14ac:dyDescent="0.25">
      <c r="A58" s="17" t="s">
        <v>63</v>
      </c>
      <c r="B58" s="10">
        <v>49</v>
      </c>
      <c r="C58" s="16" t="str">
        <f t="shared" si="3"/>
        <v xml:space="preserve"> 6 АТ ОЩАДБАНК</v>
      </c>
      <c r="D58" s="9" t="str">
        <f t="shared" si="4"/>
        <v>55</v>
      </c>
      <c r="E58" s="9" t="str">
        <f t="shared" si="5"/>
        <v>Тимчасове розміщування</v>
      </c>
      <c r="F58" s="11">
        <v>46752.75664</v>
      </c>
      <c r="G58" s="11">
        <v>46752.75664</v>
      </c>
      <c r="H58" s="11">
        <v>0</v>
      </c>
      <c r="I58" s="11">
        <v>45846.258650000003</v>
      </c>
      <c r="J58" s="11">
        <v>45846.258650000003</v>
      </c>
      <c r="K58" s="11">
        <v>0</v>
      </c>
      <c r="L58" s="11">
        <v>0</v>
      </c>
      <c r="M58" s="11">
        <v>0</v>
      </c>
      <c r="N58" s="11">
        <v>0</v>
      </c>
      <c r="O58" s="11">
        <v>906.49798999999996</v>
      </c>
      <c r="P58" s="11">
        <v>906.49798999999996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-381.98737999999997</v>
      </c>
      <c r="AB58" s="11">
        <v>-381.98737999999997</v>
      </c>
      <c r="AC58" s="11">
        <v>0</v>
      </c>
      <c r="AD58" s="11">
        <v>83.277619999999999</v>
      </c>
      <c r="AE58" s="11">
        <v>83.277619999999999</v>
      </c>
      <c r="AF58" s="11">
        <v>0</v>
      </c>
      <c r="AG58" s="11">
        <v>0</v>
      </c>
      <c r="AH58" s="11">
        <v>0</v>
      </c>
      <c r="AI58" s="11">
        <v>0</v>
      </c>
      <c r="AJ58" s="11">
        <v>298.70976000000002</v>
      </c>
      <c r="AK58" s="11">
        <v>298.70976000000002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</row>
    <row r="59" spans="1:47" x14ac:dyDescent="0.25">
      <c r="A59" s="17" t="s">
        <v>62</v>
      </c>
      <c r="B59" s="10">
        <v>50</v>
      </c>
      <c r="C59" s="16" t="str">
        <f t="shared" si="3"/>
        <v xml:space="preserve"> 6 АТ ОЩАДБАНК</v>
      </c>
      <c r="D59" s="9" t="str">
        <f t="shared" si="4"/>
        <v>56</v>
      </c>
      <c r="E59" s="9" t="str">
        <f t="shared" si="5"/>
        <v>Діяльність із забезпечення стравами та напоями</v>
      </c>
      <c r="F59" s="11">
        <v>169217.57952</v>
      </c>
      <c r="G59" s="11">
        <v>169217.57952</v>
      </c>
      <c r="H59" s="11">
        <v>0</v>
      </c>
      <c r="I59" s="11">
        <v>155989.06977999999</v>
      </c>
      <c r="J59" s="11">
        <v>155989.06977999999</v>
      </c>
      <c r="K59" s="11">
        <v>0</v>
      </c>
      <c r="L59" s="11">
        <v>1812.0891099999999</v>
      </c>
      <c r="M59" s="11">
        <v>1812.0891099999999</v>
      </c>
      <c r="N59" s="11">
        <v>0</v>
      </c>
      <c r="O59" s="11">
        <v>11416.420630000001</v>
      </c>
      <c r="P59" s="11">
        <v>11416.420630000001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-10595.3781</v>
      </c>
      <c r="AB59" s="11">
        <v>-10595.3781</v>
      </c>
      <c r="AC59" s="11">
        <v>0</v>
      </c>
      <c r="AD59" s="11">
        <v>1394.3224700000001</v>
      </c>
      <c r="AE59" s="11">
        <v>1394.3224700000001</v>
      </c>
      <c r="AF59" s="11">
        <v>0</v>
      </c>
      <c r="AG59" s="11">
        <v>490.49522000000002</v>
      </c>
      <c r="AH59" s="11">
        <v>490.49522000000002</v>
      </c>
      <c r="AI59" s="11">
        <v>0</v>
      </c>
      <c r="AJ59" s="11">
        <v>8710.56041</v>
      </c>
      <c r="AK59" s="11">
        <v>8710.56041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</row>
    <row r="60" spans="1:47" x14ac:dyDescent="0.25">
      <c r="A60" s="17" t="s">
        <v>61</v>
      </c>
      <c r="B60" s="10">
        <v>51</v>
      </c>
      <c r="C60" s="16" t="str">
        <f t="shared" si="3"/>
        <v xml:space="preserve"> 6 АТ ОЩАДБАНК</v>
      </c>
      <c r="D60" s="9" t="str">
        <f t="shared" si="4"/>
        <v>58</v>
      </c>
      <c r="E60" s="9" t="str">
        <f t="shared" si="5"/>
        <v>Видавнича діяльність</v>
      </c>
      <c r="F60" s="11">
        <v>10921.767449999999</v>
      </c>
      <c r="G60" s="11">
        <v>10921.767449999999</v>
      </c>
      <c r="H60" s="11">
        <v>0</v>
      </c>
      <c r="I60" s="11">
        <v>7729.4651999999996</v>
      </c>
      <c r="J60" s="11">
        <v>7729.4651999999996</v>
      </c>
      <c r="K60" s="11">
        <v>0</v>
      </c>
      <c r="L60" s="11">
        <v>3192.3022500000002</v>
      </c>
      <c r="M60" s="11">
        <v>3192.3022500000002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-144.35776000000001</v>
      </c>
      <c r="AB60" s="11">
        <v>-144.35776000000001</v>
      </c>
      <c r="AC60" s="11">
        <v>0</v>
      </c>
      <c r="AD60" s="11">
        <v>104.35814999999999</v>
      </c>
      <c r="AE60" s="11">
        <v>104.35814999999999</v>
      </c>
      <c r="AF60" s="11">
        <v>0</v>
      </c>
      <c r="AG60" s="11">
        <v>39.999609999999997</v>
      </c>
      <c r="AH60" s="11">
        <v>39.999609999999997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</row>
    <row r="61" spans="1:47" ht="24" x14ac:dyDescent="0.25">
      <c r="A61" s="17" t="s">
        <v>60</v>
      </c>
      <c r="B61" s="10">
        <v>52</v>
      </c>
      <c r="C61" s="16" t="str">
        <f t="shared" si="3"/>
        <v xml:space="preserve"> 6 АТ ОЩАДБАНК</v>
      </c>
      <c r="D61" s="9" t="str">
        <f t="shared" si="4"/>
        <v>59</v>
      </c>
      <c r="E61" s="9" t="str">
        <f t="shared" si="5"/>
        <v>Виробництво кіно- та відеофільмів, телевізійних програм, видання звукозаписів</v>
      </c>
      <c r="F61" s="11">
        <v>2400.92128</v>
      </c>
      <c r="G61" s="11">
        <v>2400.92128</v>
      </c>
      <c r="H61" s="11">
        <v>0</v>
      </c>
      <c r="I61" s="11">
        <v>2400.92128</v>
      </c>
      <c r="J61" s="11">
        <v>2400.92128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-16.080169999999999</v>
      </c>
      <c r="AB61" s="11">
        <v>-16.080169999999999</v>
      </c>
      <c r="AC61" s="11">
        <v>0</v>
      </c>
      <c r="AD61" s="11">
        <v>16.080169999999999</v>
      </c>
      <c r="AE61" s="11">
        <v>16.080169999999999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</row>
    <row r="62" spans="1:47" x14ac:dyDescent="0.25">
      <c r="A62" s="17" t="s">
        <v>59</v>
      </c>
      <c r="B62" s="10">
        <v>53</v>
      </c>
      <c r="C62" s="16" t="str">
        <f t="shared" si="3"/>
        <v xml:space="preserve"> 6 АТ ОЩАДБАНК</v>
      </c>
      <c r="D62" s="9" t="str">
        <f t="shared" si="4"/>
        <v>60</v>
      </c>
      <c r="E62" s="9" t="str">
        <f t="shared" si="5"/>
        <v>Діяльність у сфері радіомовлення та телевізійного мовлення</v>
      </c>
      <c r="F62" s="11">
        <v>2544.8601600000002</v>
      </c>
      <c r="G62" s="11">
        <v>2544.8601600000002</v>
      </c>
      <c r="H62" s="11">
        <v>0</v>
      </c>
      <c r="I62" s="11">
        <v>1091.58809</v>
      </c>
      <c r="J62" s="11">
        <v>1091.58809</v>
      </c>
      <c r="K62" s="11">
        <v>0</v>
      </c>
      <c r="L62" s="11">
        <v>0</v>
      </c>
      <c r="M62" s="11">
        <v>0</v>
      </c>
      <c r="N62" s="11">
        <v>0</v>
      </c>
      <c r="O62" s="11">
        <v>1453.27207</v>
      </c>
      <c r="P62" s="11">
        <v>1453.27207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-1453.4539600000001</v>
      </c>
      <c r="AB62" s="11">
        <v>-1453.4539600000001</v>
      </c>
      <c r="AC62" s="11">
        <v>0</v>
      </c>
      <c r="AD62" s="11">
        <v>0.18189</v>
      </c>
      <c r="AE62" s="11">
        <v>0.18189</v>
      </c>
      <c r="AF62" s="11">
        <v>0</v>
      </c>
      <c r="AG62" s="11">
        <v>0</v>
      </c>
      <c r="AH62" s="11">
        <v>0</v>
      </c>
      <c r="AI62" s="11">
        <v>0</v>
      </c>
      <c r="AJ62" s="11">
        <v>1453.27207</v>
      </c>
      <c r="AK62" s="11">
        <v>1453.27207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</row>
    <row r="63" spans="1:47" x14ac:dyDescent="0.25">
      <c r="A63" s="17" t="s">
        <v>58</v>
      </c>
      <c r="B63" s="10">
        <v>54</v>
      </c>
      <c r="C63" s="16" t="str">
        <f t="shared" si="3"/>
        <v xml:space="preserve"> 6 АТ ОЩАДБАНК</v>
      </c>
      <c r="D63" s="9" t="str">
        <f t="shared" si="4"/>
        <v>61</v>
      </c>
      <c r="E63" s="9" t="str">
        <f t="shared" si="5"/>
        <v>Телекомунікації (електрозв'язок)</v>
      </c>
      <c r="F63" s="11">
        <v>9280.7404100000003</v>
      </c>
      <c r="G63" s="11">
        <v>9280.7404100000003</v>
      </c>
      <c r="H63" s="11">
        <v>0</v>
      </c>
      <c r="I63" s="11">
        <v>9265.7885399999996</v>
      </c>
      <c r="J63" s="11">
        <v>9265.7885399999996</v>
      </c>
      <c r="K63" s="11">
        <v>0</v>
      </c>
      <c r="L63" s="11">
        <v>0</v>
      </c>
      <c r="M63" s="11">
        <v>0</v>
      </c>
      <c r="N63" s="11">
        <v>0</v>
      </c>
      <c r="O63" s="11">
        <v>14.95187</v>
      </c>
      <c r="P63" s="11">
        <v>14.95187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-983.10509000000002</v>
      </c>
      <c r="AB63" s="11">
        <v>-983.10509000000002</v>
      </c>
      <c r="AC63" s="11">
        <v>0</v>
      </c>
      <c r="AD63" s="11">
        <v>968.15322000000003</v>
      </c>
      <c r="AE63" s="11">
        <v>968.15322000000003</v>
      </c>
      <c r="AF63" s="11">
        <v>0</v>
      </c>
      <c r="AG63" s="11">
        <v>0</v>
      </c>
      <c r="AH63" s="11">
        <v>0</v>
      </c>
      <c r="AI63" s="11">
        <v>0</v>
      </c>
      <c r="AJ63" s="11">
        <v>14.95187</v>
      </c>
      <c r="AK63" s="11">
        <v>14.95187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</row>
    <row r="64" spans="1:47" ht="24" x14ac:dyDescent="0.25">
      <c r="A64" s="17" t="s">
        <v>57</v>
      </c>
      <c r="B64" s="10">
        <v>55</v>
      </c>
      <c r="C64" s="16" t="str">
        <f t="shared" si="3"/>
        <v xml:space="preserve"> 6 АТ ОЩАДБАНК</v>
      </c>
      <c r="D64" s="9" t="str">
        <f t="shared" si="4"/>
        <v>62</v>
      </c>
      <c r="E64" s="9" t="str">
        <f t="shared" si="5"/>
        <v>Комп'ютерне програмування, консультування та пов'язана з ними діяльність</v>
      </c>
      <c r="F64" s="11">
        <v>26569.408739999999</v>
      </c>
      <c r="G64" s="11">
        <v>26569.408739999999</v>
      </c>
      <c r="H64" s="11">
        <v>0</v>
      </c>
      <c r="I64" s="11">
        <v>25514.932290000001</v>
      </c>
      <c r="J64" s="11">
        <v>25514.932290000001</v>
      </c>
      <c r="K64" s="11">
        <v>0</v>
      </c>
      <c r="L64" s="11">
        <v>0</v>
      </c>
      <c r="M64" s="11">
        <v>0</v>
      </c>
      <c r="N64" s="11">
        <v>0</v>
      </c>
      <c r="O64" s="11">
        <v>1054.4764500000001</v>
      </c>
      <c r="P64" s="11">
        <v>1054.4764500000001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-149.14234999999999</v>
      </c>
      <c r="AB64" s="11">
        <v>-149.14234999999999</v>
      </c>
      <c r="AC64" s="11">
        <v>0</v>
      </c>
      <c r="AD64" s="11">
        <v>149.11064999999999</v>
      </c>
      <c r="AE64" s="11">
        <v>149.11064999999999</v>
      </c>
      <c r="AF64" s="11">
        <v>0</v>
      </c>
      <c r="AG64" s="11">
        <v>0</v>
      </c>
      <c r="AH64" s="11">
        <v>0</v>
      </c>
      <c r="AI64" s="11">
        <v>0</v>
      </c>
      <c r="AJ64" s="11">
        <v>3.1699999999999999E-2</v>
      </c>
      <c r="AK64" s="11">
        <v>3.1699999999999999E-2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</row>
    <row r="65" spans="1:47" x14ac:dyDescent="0.25">
      <c r="A65" s="17" t="s">
        <v>56</v>
      </c>
      <c r="B65" s="10">
        <v>56</v>
      </c>
      <c r="C65" s="16" t="str">
        <f t="shared" si="3"/>
        <v xml:space="preserve"> 6 АТ ОЩАДБАНК</v>
      </c>
      <c r="D65" s="9" t="str">
        <f t="shared" si="4"/>
        <v>63</v>
      </c>
      <c r="E65" s="9" t="str">
        <f t="shared" si="5"/>
        <v>Надання інформаційних послуг</v>
      </c>
      <c r="F65" s="11">
        <v>16460.729439999999</v>
      </c>
      <c r="G65" s="11">
        <v>16460.729439999999</v>
      </c>
      <c r="H65" s="11">
        <v>0</v>
      </c>
      <c r="I65" s="11">
        <v>16460.720140000001</v>
      </c>
      <c r="J65" s="11">
        <v>16460.720140000001</v>
      </c>
      <c r="K65" s="11">
        <v>0</v>
      </c>
      <c r="L65" s="11">
        <v>0</v>
      </c>
      <c r="M65" s="11">
        <v>0</v>
      </c>
      <c r="N65" s="11">
        <v>0</v>
      </c>
      <c r="O65" s="11">
        <v>9.2999999999999992E-3</v>
      </c>
      <c r="P65" s="11">
        <v>9.2999999999999992E-3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-66.049880000000002</v>
      </c>
      <c r="AB65" s="11">
        <v>-66.049880000000002</v>
      </c>
      <c r="AC65" s="11">
        <v>0</v>
      </c>
      <c r="AD65" s="11">
        <v>66.040580000000006</v>
      </c>
      <c r="AE65" s="11">
        <v>66.040580000000006</v>
      </c>
      <c r="AF65" s="11">
        <v>0</v>
      </c>
      <c r="AG65" s="11">
        <v>0</v>
      </c>
      <c r="AH65" s="11">
        <v>0</v>
      </c>
      <c r="AI65" s="11">
        <v>0</v>
      </c>
      <c r="AJ65" s="11">
        <v>9.2999999999999992E-3</v>
      </c>
      <c r="AK65" s="11">
        <v>9.2999999999999992E-3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</row>
    <row r="66" spans="1:47" ht="24" x14ac:dyDescent="0.25">
      <c r="A66" s="17" t="s">
        <v>55</v>
      </c>
      <c r="B66" s="10">
        <v>57</v>
      </c>
      <c r="C66" s="16" t="str">
        <f t="shared" si="3"/>
        <v xml:space="preserve"> 6 АТ ОЩАДБАНК</v>
      </c>
      <c r="D66" s="9" t="str">
        <f t="shared" si="4"/>
        <v>64</v>
      </c>
      <c r="E66" s="9" t="str">
        <f t="shared" si="5"/>
        <v>Надання фінансових послуг, крім страхування та пенсійного забезпечення</v>
      </c>
      <c r="F66" s="11">
        <v>5763894.7006700002</v>
      </c>
      <c r="G66" s="11">
        <v>5426618.2462400002</v>
      </c>
      <c r="H66" s="11">
        <v>337276.45442999998</v>
      </c>
      <c r="I66" s="11">
        <v>5082438.1156700002</v>
      </c>
      <c r="J66" s="11">
        <v>5082438.1156700002</v>
      </c>
      <c r="K66" s="11">
        <v>0</v>
      </c>
      <c r="L66" s="11">
        <v>0</v>
      </c>
      <c r="M66" s="11">
        <v>0</v>
      </c>
      <c r="N66" s="11">
        <v>0</v>
      </c>
      <c r="O66" s="11">
        <v>337500.64406000002</v>
      </c>
      <c r="P66" s="11">
        <v>224.18962999999999</v>
      </c>
      <c r="Q66" s="11">
        <v>337276.45442999998</v>
      </c>
      <c r="R66" s="11">
        <v>343955.94094</v>
      </c>
      <c r="S66" s="11">
        <v>343955.94094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-652831.38188</v>
      </c>
      <c r="AB66" s="11">
        <v>-315554.92794000002</v>
      </c>
      <c r="AC66" s="11">
        <v>-337276.45393999998</v>
      </c>
      <c r="AD66" s="11">
        <v>66668.243919999994</v>
      </c>
      <c r="AE66" s="11">
        <v>66668.243919999994</v>
      </c>
      <c r="AF66" s="11">
        <v>0</v>
      </c>
      <c r="AG66" s="11">
        <v>0</v>
      </c>
      <c r="AH66" s="11">
        <v>0</v>
      </c>
      <c r="AI66" s="11">
        <v>0</v>
      </c>
      <c r="AJ66" s="11">
        <v>337500.64341999998</v>
      </c>
      <c r="AK66" s="11">
        <v>224.18948</v>
      </c>
      <c r="AL66" s="11">
        <v>337276.45393999998</v>
      </c>
      <c r="AM66" s="11">
        <v>248662.49454000001</v>
      </c>
      <c r="AN66" s="11">
        <v>248662.49454000001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</row>
    <row r="67" spans="1:47" ht="24" x14ac:dyDescent="0.25">
      <c r="A67" s="17" t="s">
        <v>54</v>
      </c>
      <c r="B67" s="10">
        <v>58</v>
      </c>
      <c r="C67" s="16" t="str">
        <f t="shared" si="3"/>
        <v xml:space="preserve"> 6 АТ ОЩАДБАНК</v>
      </c>
      <c r="D67" s="9" t="str">
        <f t="shared" si="4"/>
        <v>65</v>
      </c>
      <c r="E67" s="9" t="str">
        <f t="shared" si="5"/>
        <v>Страхування, перестрахування та недержавне пенсійне забезпечення, крім обов'язкового соціального страхування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</row>
    <row r="68" spans="1:47" x14ac:dyDescent="0.25">
      <c r="A68" s="17" t="s">
        <v>53</v>
      </c>
      <c r="B68" s="10">
        <v>59</v>
      </c>
      <c r="C68" s="16" t="str">
        <f t="shared" si="3"/>
        <v xml:space="preserve"> 6 АТ ОЩАДБАНК</v>
      </c>
      <c r="D68" s="9" t="str">
        <f t="shared" si="4"/>
        <v>66</v>
      </c>
      <c r="E68" s="9" t="str">
        <f t="shared" si="5"/>
        <v>Допоміжна діяльність у сферах фінансових послуг і страхування</v>
      </c>
      <c r="F68" s="11">
        <v>268.40597000000002</v>
      </c>
      <c r="G68" s="11">
        <v>268.40597000000002</v>
      </c>
      <c r="H68" s="11">
        <v>0</v>
      </c>
      <c r="I68" s="11">
        <v>268.40597000000002</v>
      </c>
      <c r="J68" s="11">
        <v>268.40597000000002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-0.11581</v>
      </c>
      <c r="AB68" s="11">
        <v>-0.11581</v>
      </c>
      <c r="AC68" s="11">
        <v>0</v>
      </c>
      <c r="AD68" s="11">
        <v>0.11581</v>
      </c>
      <c r="AE68" s="11">
        <v>0.11581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</row>
    <row r="69" spans="1:47" x14ac:dyDescent="0.25">
      <c r="A69" s="17" t="s">
        <v>52</v>
      </c>
      <c r="B69" s="10">
        <v>60</v>
      </c>
      <c r="C69" s="16" t="str">
        <f t="shared" si="3"/>
        <v xml:space="preserve"> 6 АТ ОЩАДБАНК</v>
      </c>
      <c r="D69" s="9" t="str">
        <f t="shared" si="4"/>
        <v>68</v>
      </c>
      <c r="E69" s="9" t="str">
        <f t="shared" si="5"/>
        <v>Операції з нерухомим майном</v>
      </c>
      <c r="F69" s="11">
        <v>8704655.6297999993</v>
      </c>
      <c r="G69" s="11">
        <v>3923821.98722</v>
      </c>
      <c r="H69" s="11">
        <v>4780833.6425799998</v>
      </c>
      <c r="I69" s="11">
        <v>741292.45602000004</v>
      </c>
      <c r="J69" s="11">
        <v>520486.79995999997</v>
      </c>
      <c r="K69" s="11">
        <v>220805.65606000001</v>
      </c>
      <c r="L69" s="11">
        <v>63147.94414</v>
      </c>
      <c r="M69" s="11">
        <v>63147.94414</v>
      </c>
      <c r="N69" s="11">
        <v>0</v>
      </c>
      <c r="O69" s="11">
        <v>1151173.74211</v>
      </c>
      <c r="P69" s="11">
        <v>1151173.74211</v>
      </c>
      <c r="Q69" s="11">
        <v>0</v>
      </c>
      <c r="R69" s="11">
        <v>6323620.9929200001</v>
      </c>
      <c r="S69" s="11">
        <v>1763593.0064000001</v>
      </c>
      <c r="T69" s="11">
        <v>4560027.9865199998</v>
      </c>
      <c r="U69" s="11">
        <v>0</v>
      </c>
      <c r="V69" s="11">
        <v>0</v>
      </c>
      <c r="W69" s="11">
        <v>0</v>
      </c>
      <c r="X69" s="11">
        <v>425420.49460999999</v>
      </c>
      <c r="Y69" s="11">
        <v>425420.49460999999</v>
      </c>
      <c r="Z69" s="11">
        <v>0</v>
      </c>
      <c r="AA69" s="11">
        <v>-5357949.0244800001</v>
      </c>
      <c r="AB69" s="11">
        <v>-797921.03796999995</v>
      </c>
      <c r="AC69" s="11">
        <v>-4560027.9865100002</v>
      </c>
      <c r="AD69" s="11">
        <v>12040.19888</v>
      </c>
      <c r="AE69" s="11">
        <v>12040.19888</v>
      </c>
      <c r="AF69" s="11">
        <v>0</v>
      </c>
      <c r="AG69" s="11">
        <v>28245.520509999998</v>
      </c>
      <c r="AH69" s="11">
        <v>28245.520509999998</v>
      </c>
      <c r="AI69" s="11">
        <v>0</v>
      </c>
      <c r="AJ69" s="11">
        <v>592041.99624000001</v>
      </c>
      <c r="AK69" s="11">
        <v>592041.99624000001</v>
      </c>
      <c r="AL69" s="11">
        <v>0</v>
      </c>
      <c r="AM69" s="11">
        <v>4725621.3088499997</v>
      </c>
      <c r="AN69" s="11">
        <v>165593.32234000001</v>
      </c>
      <c r="AO69" s="11">
        <v>4560027.9865100002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</row>
    <row r="70" spans="1:47" x14ac:dyDescent="0.25">
      <c r="A70" s="17" t="s">
        <v>51</v>
      </c>
      <c r="B70" s="10">
        <v>61</v>
      </c>
      <c r="C70" s="16" t="str">
        <f t="shared" si="3"/>
        <v xml:space="preserve"> 6 АТ ОЩАДБАНК</v>
      </c>
      <c r="D70" s="9" t="str">
        <f t="shared" si="4"/>
        <v>69</v>
      </c>
      <c r="E70" s="9" t="str">
        <f t="shared" si="5"/>
        <v>Діяльність у сферах права та бухгалтерського обліку</v>
      </c>
      <c r="F70" s="11">
        <v>27307.348129999998</v>
      </c>
      <c r="G70" s="11">
        <v>27307.348129999998</v>
      </c>
      <c r="H70" s="11">
        <v>0</v>
      </c>
      <c r="I70" s="11">
        <v>26367.711589999999</v>
      </c>
      <c r="J70" s="11">
        <v>26367.711589999999</v>
      </c>
      <c r="K70" s="11">
        <v>0</v>
      </c>
      <c r="L70" s="11">
        <v>0</v>
      </c>
      <c r="M70" s="11">
        <v>0</v>
      </c>
      <c r="N70" s="11">
        <v>0</v>
      </c>
      <c r="O70" s="11">
        <v>939.63653999999997</v>
      </c>
      <c r="P70" s="11">
        <v>939.63653999999997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-1135.92516</v>
      </c>
      <c r="AB70" s="11">
        <v>-1135.92516</v>
      </c>
      <c r="AC70" s="11">
        <v>0</v>
      </c>
      <c r="AD70" s="11">
        <v>196.45209</v>
      </c>
      <c r="AE70" s="11">
        <v>196.45209</v>
      </c>
      <c r="AF70" s="11">
        <v>0</v>
      </c>
      <c r="AG70" s="11">
        <v>0</v>
      </c>
      <c r="AH70" s="11">
        <v>0</v>
      </c>
      <c r="AI70" s="11">
        <v>0</v>
      </c>
      <c r="AJ70" s="11">
        <v>939.47307000000001</v>
      </c>
      <c r="AK70" s="11">
        <v>939.47307000000001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</row>
    <row r="71" spans="1:47" ht="24" x14ac:dyDescent="0.25">
      <c r="A71" s="17" t="s">
        <v>50</v>
      </c>
      <c r="B71" s="10">
        <v>62</v>
      </c>
      <c r="C71" s="16" t="str">
        <f t="shared" si="3"/>
        <v xml:space="preserve"> 6 АТ ОЩАДБАНК</v>
      </c>
      <c r="D71" s="9" t="str">
        <f t="shared" si="4"/>
        <v>70</v>
      </c>
      <c r="E71" s="9" t="str">
        <f t="shared" si="5"/>
        <v>Діяльність головних управлінь (хед-офісів); консультування з питань керування</v>
      </c>
      <c r="F71" s="11">
        <v>9040.7052199999998</v>
      </c>
      <c r="G71" s="11">
        <v>9040.7052199999998</v>
      </c>
      <c r="H71" s="11">
        <v>0</v>
      </c>
      <c r="I71" s="11">
        <v>8156.2998100000004</v>
      </c>
      <c r="J71" s="11">
        <v>8156.2998100000004</v>
      </c>
      <c r="K71" s="11">
        <v>0</v>
      </c>
      <c r="L71" s="11">
        <v>0</v>
      </c>
      <c r="M71" s="11">
        <v>0</v>
      </c>
      <c r="N71" s="11">
        <v>0</v>
      </c>
      <c r="O71" s="11">
        <v>884.40540999999996</v>
      </c>
      <c r="P71" s="11">
        <v>884.40540999999996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-523.34858999999994</v>
      </c>
      <c r="AB71" s="11">
        <v>-523.34858999999994</v>
      </c>
      <c r="AC71" s="11">
        <v>0</v>
      </c>
      <c r="AD71" s="11">
        <v>68.479579999999999</v>
      </c>
      <c r="AE71" s="11">
        <v>68.479579999999999</v>
      </c>
      <c r="AF71" s="11">
        <v>0</v>
      </c>
      <c r="AG71" s="11">
        <v>0</v>
      </c>
      <c r="AH71" s="11">
        <v>0</v>
      </c>
      <c r="AI71" s="11">
        <v>0</v>
      </c>
      <c r="AJ71" s="11">
        <v>454.86901</v>
      </c>
      <c r="AK71" s="11">
        <v>454.86901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</row>
    <row r="72" spans="1:47" ht="24" x14ac:dyDescent="0.25">
      <c r="A72" s="17" t="s">
        <v>49</v>
      </c>
      <c r="B72" s="10">
        <v>63</v>
      </c>
      <c r="C72" s="16" t="str">
        <f t="shared" si="3"/>
        <v xml:space="preserve"> 6 АТ ОЩАДБАНК</v>
      </c>
      <c r="D72" s="9" t="str">
        <f t="shared" si="4"/>
        <v>71</v>
      </c>
      <c r="E72" s="9" t="str">
        <f t="shared" si="5"/>
        <v>Діяльність у сферах архітектури та інжинірингу; технічні випробування та дослідження</v>
      </c>
      <c r="F72" s="11">
        <v>16972.094489999999</v>
      </c>
      <c r="G72" s="11">
        <v>16972.094489999999</v>
      </c>
      <c r="H72" s="11">
        <v>0</v>
      </c>
      <c r="I72" s="11">
        <v>14811.50352</v>
      </c>
      <c r="J72" s="11">
        <v>14811.50352</v>
      </c>
      <c r="K72" s="11">
        <v>0</v>
      </c>
      <c r="L72" s="11">
        <v>0</v>
      </c>
      <c r="M72" s="11">
        <v>0</v>
      </c>
      <c r="N72" s="11">
        <v>0</v>
      </c>
      <c r="O72" s="11">
        <v>2160.5909700000002</v>
      </c>
      <c r="P72" s="11">
        <v>2160.5909700000002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-2239.5955800000002</v>
      </c>
      <c r="AB72" s="11">
        <v>-2239.5955800000002</v>
      </c>
      <c r="AC72" s="11">
        <v>0</v>
      </c>
      <c r="AD72" s="11">
        <v>79.016210000000001</v>
      </c>
      <c r="AE72" s="11">
        <v>79.016210000000001</v>
      </c>
      <c r="AF72" s="11">
        <v>0</v>
      </c>
      <c r="AG72" s="11">
        <v>0</v>
      </c>
      <c r="AH72" s="11">
        <v>0</v>
      </c>
      <c r="AI72" s="11">
        <v>0</v>
      </c>
      <c r="AJ72" s="11">
        <v>2160.5793699999999</v>
      </c>
      <c r="AK72" s="11">
        <v>2160.5793699999999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</row>
    <row r="73" spans="1:47" x14ac:dyDescent="0.25">
      <c r="A73" s="17" t="s">
        <v>48</v>
      </c>
      <c r="B73" s="10">
        <v>64</v>
      </c>
      <c r="C73" s="16" t="str">
        <f t="shared" si="3"/>
        <v xml:space="preserve"> 6 АТ ОЩАДБАНК</v>
      </c>
      <c r="D73" s="9" t="str">
        <f t="shared" si="4"/>
        <v>72</v>
      </c>
      <c r="E73" s="9" t="str">
        <f t="shared" si="5"/>
        <v>Наукові дослідження та розробки</v>
      </c>
      <c r="F73" s="11">
        <v>254519.81249000001</v>
      </c>
      <c r="G73" s="11">
        <v>254519.81249000001</v>
      </c>
      <c r="H73" s="11">
        <v>0</v>
      </c>
      <c r="I73" s="11">
        <v>250163.79762</v>
      </c>
      <c r="J73" s="11">
        <v>250163.79762</v>
      </c>
      <c r="K73" s="11">
        <v>0</v>
      </c>
      <c r="L73" s="11">
        <v>4356.01487</v>
      </c>
      <c r="M73" s="11">
        <v>4356.01487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-56.215290000000003</v>
      </c>
      <c r="AB73" s="11">
        <v>-56.215290000000003</v>
      </c>
      <c r="AC73" s="11">
        <v>0</v>
      </c>
      <c r="AD73" s="11">
        <v>33.919550000000001</v>
      </c>
      <c r="AE73" s="11">
        <v>33.919550000000001</v>
      </c>
      <c r="AF73" s="11">
        <v>0</v>
      </c>
      <c r="AG73" s="11">
        <v>22.295739999999999</v>
      </c>
      <c r="AH73" s="11">
        <v>22.295739999999999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</row>
    <row r="74" spans="1:47" x14ac:dyDescent="0.25">
      <c r="A74" s="17" t="s">
        <v>47</v>
      </c>
      <c r="B74" s="10">
        <v>65</v>
      </c>
      <c r="C74" s="16" t="str">
        <f t="shared" ref="C74:C99" si="6">MID(A74,4,14)</f>
        <v xml:space="preserve"> 6 АТ ОЩАДБАНК</v>
      </c>
      <c r="D74" s="9" t="str">
        <f t="shared" ref="D74:D99" si="7">IF(OR(MID(A74,1,2)="ZZ",MID(A74,1,2)="YY"),"Інше",MID(A74,1,2))</f>
        <v>73</v>
      </c>
      <c r="E74" s="9" t="str">
        <f t="shared" ref="E74:E99" si="8">MID(A74,19,200)</f>
        <v>Рекламна діяльність і дослідження кон'юнктури ринку</v>
      </c>
      <c r="F74" s="11">
        <v>15480.217350000001</v>
      </c>
      <c r="G74" s="11">
        <v>15480.217350000001</v>
      </c>
      <c r="H74" s="11">
        <v>0</v>
      </c>
      <c r="I74" s="11">
        <v>13727.395259999999</v>
      </c>
      <c r="J74" s="11">
        <v>13727.395259999999</v>
      </c>
      <c r="K74" s="11">
        <v>0</v>
      </c>
      <c r="L74" s="11">
        <v>0</v>
      </c>
      <c r="M74" s="11">
        <v>0</v>
      </c>
      <c r="N74" s="11">
        <v>0</v>
      </c>
      <c r="O74" s="11">
        <v>1752.8220899999999</v>
      </c>
      <c r="P74" s="11">
        <v>1752.8220899999999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-1773.86277</v>
      </c>
      <c r="AB74" s="11">
        <v>-1773.86277</v>
      </c>
      <c r="AC74" s="11">
        <v>0</v>
      </c>
      <c r="AD74" s="11">
        <v>96.283799999999999</v>
      </c>
      <c r="AE74" s="11">
        <v>96.283799999999999</v>
      </c>
      <c r="AF74" s="11">
        <v>0</v>
      </c>
      <c r="AG74" s="11">
        <v>0</v>
      </c>
      <c r="AH74" s="11">
        <v>0</v>
      </c>
      <c r="AI74" s="11">
        <v>0</v>
      </c>
      <c r="AJ74" s="11">
        <v>1677.57897</v>
      </c>
      <c r="AK74" s="11">
        <v>1677.57897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</row>
    <row r="75" spans="1:47" x14ac:dyDescent="0.25">
      <c r="A75" s="17" t="s">
        <v>46</v>
      </c>
      <c r="B75" s="10">
        <v>66</v>
      </c>
      <c r="C75" s="16" t="str">
        <f t="shared" si="6"/>
        <v xml:space="preserve"> 6 АТ ОЩАДБАНК</v>
      </c>
      <c r="D75" s="9" t="str">
        <f t="shared" si="7"/>
        <v>74</v>
      </c>
      <c r="E75" s="9" t="str">
        <f t="shared" si="8"/>
        <v>Інша професійна, наукова та технічна діяльність</v>
      </c>
      <c r="F75" s="11">
        <v>1704.09088</v>
      </c>
      <c r="G75" s="11">
        <v>1704.09088</v>
      </c>
      <c r="H75" s="11">
        <v>0</v>
      </c>
      <c r="I75" s="11">
        <v>1259.05708</v>
      </c>
      <c r="J75" s="11">
        <v>1259.05708</v>
      </c>
      <c r="K75" s="11">
        <v>0</v>
      </c>
      <c r="L75" s="11">
        <v>0</v>
      </c>
      <c r="M75" s="11">
        <v>0</v>
      </c>
      <c r="N75" s="11">
        <v>0</v>
      </c>
      <c r="O75" s="11">
        <v>445.03379999999999</v>
      </c>
      <c r="P75" s="11">
        <v>445.03379999999999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-445.42962999999997</v>
      </c>
      <c r="AB75" s="11">
        <v>-445.42962999999997</v>
      </c>
      <c r="AC75" s="11">
        <v>0</v>
      </c>
      <c r="AD75" s="11">
        <v>0.39583000000000002</v>
      </c>
      <c r="AE75" s="11">
        <v>0.39583000000000002</v>
      </c>
      <c r="AF75" s="11">
        <v>0</v>
      </c>
      <c r="AG75" s="11">
        <v>0</v>
      </c>
      <c r="AH75" s="11">
        <v>0</v>
      </c>
      <c r="AI75" s="11">
        <v>0</v>
      </c>
      <c r="AJ75" s="11">
        <v>445.03379999999999</v>
      </c>
      <c r="AK75" s="11">
        <v>445.03379999999999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</row>
    <row r="76" spans="1:47" x14ac:dyDescent="0.25">
      <c r="A76" s="17" t="s">
        <v>45</v>
      </c>
      <c r="B76" s="10">
        <v>67</v>
      </c>
      <c r="C76" s="16" t="str">
        <f t="shared" si="6"/>
        <v xml:space="preserve"> 6 АТ ОЩАДБАНК</v>
      </c>
      <c r="D76" s="9" t="str">
        <f t="shared" si="7"/>
        <v>75</v>
      </c>
      <c r="E76" s="9" t="str">
        <f t="shared" si="8"/>
        <v>Ветеринарна діяльність</v>
      </c>
      <c r="F76" s="11">
        <v>21120.106110000001</v>
      </c>
      <c r="G76" s="11">
        <v>21120.106110000001</v>
      </c>
      <c r="H76" s="11">
        <v>0</v>
      </c>
      <c r="I76" s="11">
        <v>21120.106110000001</v>
      </c>
      <c r="J76" s="11">
        <v>21120.106110000001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-574.88964999999996</v>
      </c>
      <c r="AB76" s="11">
        <v>-574.88964999999996</v>
      </c>
      <c r="AC76" s="11">
        <v>0</v>
      </c>
      <c r="AD76" s="11">
        <v>574.88964999999996</v>
      </c>
      <c r="AE76" s="11">
        <v>574.88964999999996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</row>
    <row r="77" spans="1:47" x14ac:dyDescent="0.25">
      <c r="A77" s="17" t="s">
        <v>44</v>
      </c>
      <c r="B77" s="10">
        <v>68</v>
      </c>
      <c r="C77" s="16" t="str">
        <f t="shared" si="6"/>
        <v xml:space="preserve"> 6 АТ ОЩАДБАНК</v>
      </c>
      <c r="D77" s="9" t="str">
        <f t="shared" si="7"/>
        <v>77</v>
      </c>
      <c r="E77" s="9" t="str">
        <f t="shared" si="8"/>
        <v>Оренда, прокат і лізинг</v>
      </c>
      <c r="F77" s="11">
        <v>-151820.98892</v>
      </c>
      <c r="G77" s="11">
        <v>-151820.98892</v>
      </c>
      <c r="H77" s="11">
        <v>0</v>
      </c>
      <c r="I77" s="11">
        <v>77232.191430000006</v>
      </c>
      <c r="J77" s="11">
        <v>77232.191430000006</v>
      </c>
      <c r="K77" s="11">
        <v>0</v>
      </c>
      <c r="L77" s="11">
        <v>80.254530000000003</v>
      </c>
      <c r="M77" s="11">
        <v>80.254530000000003</v>
      </c>
      <c r="N77" s="11">
        <v>0</v>
      </c>
      <c r="O77" s="11">
        <v>9864.2554999999993</v>
      </c>
      <c r="P77" s="11">
        <v>9864.2554999999993</v>
      </c>
      <c r="Q77" s="11">
        <v>0</v>
      </c>
      <c r="R77" s="11">
        <v>-238997.69037999999</v>
      </c>
      <c r="S77" s="11">
        <v>-238997.69037999999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464394.24236999999</v>
      </c>
      <c r="AB77" s="11">
        <v>464394.24236999999</v>
      </c>
      <c r="AC77" s="11">
        <v>0</v>
      </c>
      <c r="AD77" s="11">
        <v>330.68502999999998</v>
      </c>
      <c r="AE77" s="11">
        <v>330.68502999999998</v>
      </c>
      <c r="AF77" s="11">
        <v>0</v>
      </c>
      <c r="AG77" s="11">
        <v>74.608080000000001</v>
      </c>
      <c r="AH77" s="11">
        <v>74.608080000000001</v>
      </c>
      <c r="AI77" s="11">
        <v>0</v>
      </c>
      <c r="AJ77" s="11">
        <v>2822.9287399999998</v>
      </c>
      <c r="AK77" s="11">
        <v>2822.9287399999998</v>
      </c>
      <c r="AL77" s="11">
        <v>0</v>
      </c>
      <c r="AM77" s="11">
        <v>-467622.46422000002</v>
      </c>
      <c r="AN77" s="11">
        <v>-467622.46422000002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</row>
    <row r="78" spans="1:47" x14ac:dyDescent="0.25">
      <c r="A78" s="17" t="s">
        <v>43</v>
      </c>
      <c r="B78" s="10">
        <v>69</v>
      </c>
      <c r="C78" s="16" t="str">
        <f t="shared" si="6"/>
        <v xml:space="preserve"> 6 АТ ОЩАДБАНК</v>
      </c>
      <c r="D78" s="9" t="str">
        <f t="shared" si="7"/>
        <v>78</v>
      </c>
      <c r="E78" s="9" t="str">
        <f t="shared" si="8"/>
        <v>Діяльність із працевлаштування</v>
      </c>
      <c r="F78" s="11">
        <v>517.71984999999995</v>
      </c>
      <c r="G78" s="11">
        <v>517.71984999999995</v>
      </c>
      <c r="H78" s="11">
        <v>0</v>
      </c>
      <c r="I78" s="11">
        <v>0.47232000000000002</v>
      </c>
      <c r="J78" s="11">
        <v>0.47232000000000002</v>
      </c>
      <c r="K78" s="11">
        <v>0</v>
      </c>
      <c r="L78" s="11">
        <v>0</v>
      </c>
      <c r="M78" s="11">
        <v>0</v>
      </c>
      <c r="N78" s="11">
        <v>0</v>
      </c>
      <c r="O78" s="11">
        <v>517.24752999999998</v>
      </c>
      <c r="P78" s="11">
        <v>517.24752999999998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-0.23129</v>
      </c>
      <c r="AB78" s="11">
        <v>-0.23129</v>
      </c>
      <c r="AC78" s="11">
        <v>0</v>
      </c>
      <c r="AD78" s="11">
        <v>4.5500000000000002E-3</v>
      </c>
      <c r="AE78" s="11">
        <v>4.5500000000000002E-3</v>
      </c>
      <c r="AF78" s="11">
        <v>0</v>
      </c>
      <c r="AG78" s="11">
        <v>0</v>
      </c>
      <c r="AH78" s="11">
        <v>0</v>
      </c>
      <c r="AI78" s="11">
        <v>0</v>
      </c>
      <c r="AJ78" s="11">
        <v>0.22674</v>
      </c>
      <c r="AK78" s="11">
        <v>0.22674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</row>
    <row r="79" spans="1:47" ht="24" x14ac:dyDescent="0.25">
      <c r="A79" s="17" t="s">
        <v>42</v>
      </c>
      <c r="B79" s="10">
        <v>70</v>
      </c>
      <c r="C79" s="16" t="str">
        <f t="shared" si="6"/>
        <v xml:space="preserve"> 6 АТ ОЩАДБАНК</v>
      </c>
      <c r="D79" s="9" t="str">
        <f t="shared" si="7"/>
        <v>79</v>
      </c>
      <c r="E79" s="9" t="str">
        <f t="shared" si="8"/>
        <v>Діяльність туристичних агентств, туристичних операторів, надання інших послуг із бронювання та пов'язана з цим діяльність</v>
      </c>
      <c r="F79" s="11">
        <v>4256.5217899999998</v>
      </c>
      <c r="G79" s="11">
        <v>4256.5217899999998</v>
      </c>
      <c r="H79" s="11">
        <v>0</v>
      </c>
      <c r="I79" s="11">
        <v>3880.50261</v>
      </c>
      <c r="J79" s="11">
        <v>3880.50261</v>
      </c>
      <c r="K79" s="11">
        <v>0</v>
      </c>
      <c r="L79" s="11">
        <v>0</v>
      </c>
      <c r="M79" s="11">
        <v>0</v>
      </c>
      <c r="N79" s="11">
        <v>0</v>
      </c>
      <c r="O79" s="11">
        <v>376.01918000000001</v>
      </c>
      <c r="P79" s="11">
        <v>376.01918000000001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-379.67048</v>
      </c>
      <c r="AB79" s="11">
        <v>-379.67048</v>
      </c>
      <c r="AC79" s="11">
        <v>0</v>
      </c>
      <c r="AD79" s="11">
        <v>3.6513</v>
      </c>
      <c r="AE79" s="11">
        <v>3.6513</v>
      </c>
      <c r="AF79" s="11">
        <v>0</v>
      </c>
      <c r="AG79" s="11">
        <v>0</v>
      </c>
      <c r="AH79" s="11">
        <v>0</v>
      </c>
      <c r="AI79" s="11">
        <v>0</v>
      </c>
      <c r="AJ79" s="11">
        <v>376.01918000000001</v>
      </c>
      <c r="AK79" s="11">
        <v>376.01918000000001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</row>
    <row r="80" spans="1:47" x14ac:dyDescent="0.25">
      <c r="A80" s="17" t="s">
        <v>41</v>
      </c>
      <c r="B80" s="10">
        <v>71</v>
      </c>
      <c r="C80" s="16" t="str">
        <f t="shared" si="6"/>
        <v xml:space="preserve"> 6 АТ ОЩАДБАНК</v>
      </c>
      <c r="D80" s="9" t="str">
        <f t="shared" si="7"/>
        <v>80</v>
      </c>
      <c r="E80" s="9" t="str">
        <f t="shared" si="8"/>
        <v>Діяльність охоронних служб та проведення розслідувань</v>
      </c>
      <c r="F80" s="11">
        <v>9877.0089800000005</v>
      </c>
      <c r="G80" s="11">
        <v>9877.0089800000005</v>
      </c>
      <c r="H80" s="11">
        <v>0</v>
      </c>
      <c r="I80" s="11">
        <v>9613.1525799999999</v>
      </c>
      <c r="J80" s="11">
        <v>9613.1525799999999</v>
      </c>
      <c r="K80" s="11">
        <v>0</v>
      </c>
      <c r="L80" s="11">
        <v>0</v>
      </c>
      <c r="M80" s="11">
        <v>0</v>
      </c>
      <c r="N80" s="11">
        <v>0</v>
      </c>
      <c r="O80" s="11">
        <v>263.85640000000001</v>
      </c>
      <c r="P80" s="11">
        <v>263.85640000000001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-361.13708000000003</v>
      </c>
      <c r="AB80" s="11">
        <v>-361.13708000000003</v>
      </c>
      <c r="AC80" s="11">
        <v>0</v>
      </c>
      <c r="AD80" s="11">
        <v>121.24782</v>
      </c>
      <c r="AE80" s="11">
        <v>121.24782</v>
      </c>
      <c r="AF80" s="11">
        <v>0</v>
      </c>
      <c r="AG80" s="11">
        <v>0</v>
      </c>
      <c r="AH80" s="11">
        <v>0</v>
      </c>
      <c r="AI80" s="11">
        <v>0</v>
      </c>
      <c r="AJ80" s="11">
        <v>239.88926000000001</v>
      </c>
      <c r="AK80" s="11">
        <v>239.88926000000001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</row>
    <row r="81" spans="1:47" x14ac:dyDescent="0.25">
      <c r="A81" s="17" t="s">
        <v>40</v>
      </c>
      <c r="B81" s="10">
        <v>72</v>
      </c>
      <c r="C81" s="16" t="str">
        <f t="shared" si="6"/>
        <v xml:space="preserve"> 6 АТ ОЩАДБАНК</v>
      </c>
      <c r="D81" s="9" t="str">
        <f t="shared" si="7"/>
        <v>81</v>
      </c>
      <c r="E81" s="9" t="str">
        <f t="shared" si="8"/>
        <v>Обслуговування будинків і територій</v>
      </c>
      <c r="F81" s="11">
        <v>52191.535550000001</v>
      </c>
      <c r="G81" s="11">
        <v>52191.535550000001</v>
      </c>
      <c r="H81" s="11">
        <v>0</v>
      </c>
      <c r="I81" s="11">
        <v>38010.404049999997</v>
      </c>
      <c r="J81" s="11">
        <v>38010.404049999997</v>
      </c>
      <c r="K81" s="11">
        <v>0</v>
      </c>
      <c r="L81" s="11">
        <v>31.892579999999999</v>
      </c>
      <c r="M81" s="11">
        <v>31.892579999999999</v>
      </c>
      <c r="N81" s="11">
        <v>0</v>
      </c>
      <c r="O81" s="11">
        <v>14149.23892</v>
      </c>
      <c r="P81" s="11">
        <v>14149.23892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-15214.57531</v>
      </c>
      <c r="AB81" s="11">
        <v>-15214.57531</v>
      </c>
      <c r="AC81" s="11">
        <v>0</v>
      </c>
      <c r="AD81" s="11">
        <v>1106.67247</v>
      </c>
      <c r="AE81" s="11">
        <v>1106.67247</v>
      </c>
      <c r="AF81" s="11">
        <v>0</v>
      </c>
      <c r="AG81" s="11">
        <v>0.76732999999999996</v>
      </c>
      <c r="AH81" s="11">
        <v>0.76732999999999996</v>
      </c>
      <c r="AI81" s="11">
        <v>0</v>
      </c>
      <c r="AJ81" s="11">
        <v>14107.13551</v>
      </c>
      <c r="AK81" s="11">
        <v>14107.13551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</row>
    <row r="82" spans="1:47" ht="24" x14ac:dyDescent="0.25">
      <c r="A82" s="17" t="s">
        <v>39</v>
      </c>
      <c r="B82" s="10">
        <v>73</v>
      </c>
      <c r="C82" s="16" t="str">
        <f t="shared" si="6"/>
        <v xml:space="preserve"> 6 АТ ОЩАДБАНК</v>
      </c>
      <c r="D82" s="9" t="str">
        <f t="shared" si="7"/>
        <v>82</v>
      </c>
      <c r="E82" s="9" t="str">
        <f t="shared" si="8"/>
        <v>Адміністративна та допоміжна офісна діяльність, інші допоміжні комерційні послуги</v>
      </c>
      <c r="F82" s="11">
        <v>367619.71185999998</v>
      </c>
      <c r="G82" s="11">
        <v>15357.642320000001</v>
      </c>
      <c r="H82" s="11">
        <v>352262.06954</v>
      </c>
      <c r="I82" s="11">
        <v>14992.188889999999</v>
      </c>
      <c r="J82" s="11">
        <v>14992.188889999999</v>
      </c>
      <c r="K82" s="11">
        <v>0</v>
      </c>
      <c r="L82" s="11">
        <v>0</v>
      </c>
      <c r="M82" s="11">
        <v>0</v>
      </c>
      <c r="N82" s="11">
        <v>0</v>
      </c>
      <c r="O82" s="11">
        <v>352627.52296999999</v>
      </c>
      <c r="P82" s="11">
        <v>365.45343000000003</v>
      </c>
      <c r="Q82" s="11">
        <v>352262.06954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-211963.79321</v>
      </c>
      <c r="AB82" s="11">
        <v>-382.62675999999999</v>
      </c>
      <c r="AC82" s="11">
        <v>-211581.16644999999</v>
      </c>
      <c r="AD82" s="11">
        <v>28.407419999999998</v>
      </c>
      <c r="AE82" s="11">
        <v>28.407419999999998</v>
      </c>
      <c r="AF82" s="11">
        <v>0</v>
      </c>
      <c r="AG82" s="11">
        <v>0</v>
      </c>
      <c r="AH82" s="11">
        <v>0</v>
      </c>
      <c r="AI82" s="11">
        <v>0</v>
      </c>
      <c r="AJ82" s="11">
        <v>211935.38579</v>
      </c>
      <c r="AK82" s="11">
        <v>354.21933999999999</v>
      </c>
      <c r="AL82" s="11">
        <v>211581.16644999999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</row>
    <row r="83" spans="1:47" x14ac:dyDescent="0.25">
      <c r="A83" s="17" t="s">
        <v>38</v>
      </c>
      <c r="B83" s="10">
        <v>74</v>
      </c>
      <c r="C83" s="16" t="str">
        <f t="shared" si="6"/>
        <v xml:space="preserve"> 6 АТ ОЩАДБАНК</v>
      </c>
      <c r="D83" s="9" t="str">
        <f t="shared" si="7"/>
        <v>84</v>
      </c>
      <c r="E83" s="9" t="str">
        <f t="shared" si="8"/>
        <v>Державне управління й оборона; обов'язкове соціальне страхування</v>
      </c>
      <c r="F83" s="11">
        <v>5045899.0675900001</v>
      </c>
      <c r="G83" s="11">
        <v>3204742.7250100002</v>
      </c>
      <c r="H83" s="11">
        <v>1841156.3425799999</v>
      </c>
      <c r="I83" s="11">
        <v>2417208.3068900001</v>
      </c>
      <c r="J83" s="11">
        <v>2417208.3068900001</v>
      </c>
      <c r="K83" s="11">
        <v>0</v>
      </c>
      <c r="L83" s="11">
        <v>2628390.7607</v>
      </c>
      <c r="M83" s="11">
        <v>787234.41812000005</v>
      </c>
      <c r="N83" s="11">
        <v>1841156.3425799999</v>
      </c>
      <c r="O83" s="11">
        <v>300</v>
      </c>
      <c r="P83" s="11">
        <v>300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-97492.867259999999</v>
      </c>
      <c r="AB83" s="11">
        <v>-52353.950960000002</v>
      </c>
      <c r="AC83" s="11">
        <v>-45138.916299999997</v>
      </c>
      <c r="AD83" s="11">
        <v>40182.693500000001</v>
      </c>
      <c r="AE83" s="11">
        <v>40182.693500000001</v>
      </c>
      <c r="AF83" s="11">
        <v>0</v>
      </c>
      <c r="AG83" s="11">
        <v>57010.173759999998</v>
      </c>
      <c r="AH83" s="11">
        <v>11871.257460000001</v>
      </c>
      <c r="AI83" s="11">
        <v>45138.916299999997</v>
      </c>
      <c r="AJ83" s="11">
        <v>300</v>
      </c>
      <c r="AK83" s="11">
        <v>300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</row>
    <row r="84" spans="1:47" x14ac:dyDescent="0.25">
      <c r="A84" s="17" t="s">
        <v>37</v>
      </c>
      <c r="B84" s="10">
        <v>75</v>
      </c>
      <c r="C84" s="16" t="str">
        <f t="shared" si="6"/>
        <v xml:space="preserve"> 6 АТ ОЩАДБАНК</v>
      </c>
      <c r="D84" s="9" t="str">
        <f t="shared" si="7"/>
        <v>85</v>
      </c>
      <c r="E84" s="9" t="str">
        <f t="shared" si="8"/>
        <v>Освіта</v>
      </c>
      <c r="F84" s="11">
        <v>34246.699710000001</v>
      </c>
      <c r="G84" s="11">
        <v>34246.699710000001</v>
      </c>
      <c r="H84" s="11">
        <v>0</v>
      </c>
      <c r="I84" s="11">
        <v>32268.34492</v>
      </c>
      <c r="J84" s="11">
        <v>32268.34492</v>
      </c>
      <c r="K84" s="11">
        <v>0</v>
      </c>
      <c r="L84" s="11">
        <v>1813.40239</v>
      </c>
      <c r="M84" s="11">
        <v>1813.40239</v>
      </c>
      <c r="N84" s="11">
        <v>0</v>
      </c>
      <c r="O84" s="11">
        <v>164.95240000000001</v>
      </c>
      <c r="P84" s="11">
        <v>164.95240000000001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-1280.0979199999999</v>
      </c>
      <c r="AB84" s="11">
        <v>-1280.0979199999999</v>
      </c>
      <c r="AC84" s="11">
        <v>0</v>
      </c>
      <c r="AD84" s="11">
        <v>669.97689000000003</v>
      </c>
      <c r="AE84" s="11">
        <v>669.97689000000003</v>
      </c>
      <c r="AF84" s="11">
        <v>0</v>
      </c>
      <c r="AG84" s="11">
        <v>446.02553999999998</v>
      </c>
      <c r="AH84" s="11">
        <v>446.02553999999998</v>
      </c>
      <c r="AI84" s="11">
        <v>0</v>
      </c>
      <c r="AJ84" s="11">
        <v>164.09549000000001</v>
      </c>
      <c r="AK84" s="11">
        <v>164.09549000000001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</row>
    <row r="85" spans="1:47" x14ac:dyDescent="0.25">
      <c r="A85" s="17" t="s">
        <v>36</v>
      </c>
      <c r="B85" s="10">
        <v>76</v>
      </c>
      <c r="C85" s="16" t="str">
        <f t="shared" si="6"/>
        <v xml:space="preserve"> 6 АТ ОЩАДБАНК</v>
      </c>
      <c r="D85" s="9" t="str">
        <f t="shared" si="7"/>
        <v>86</v>
      </c>
      <c r="E85" s="9" t="str">
        <f t="shared" si="8"/>
        <v>Охорона здоров'я</v>
      </c>
      <c r="F85" s="11">
        <v>382770.94858999999</v>
      </c>
      <c r="G85" s="11">
        <v>382770.94858999999</v>
      </c>
      <c r="H85" s="11">
        <v>0</v>
      </c>
      <c r="I85" s="11">
        <v>331987.54697999998</v>
      </c>
      <c r="J85" s="11">
        <v>331987.54697999998</v>
      </c>
      <c r="K85" s="11">
        <v>0</v>
      </c>
      <c r="L85" s="11">
        <v>24690.957989999999</v>
      </c>
      <c r="M85" s="11">
        <v>24690.957989999999</v>
      </c>
      <c r="N85" s="11">
        <v>0</v>
      </c>
      <c r="O85" s="11">
        <v>26092.443619999998</v>
      </c>
      <c r="P85" s="11">
        <v>26092.443619999998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-35224.198640000002</v>
      </c>
      <c r="AB85" s="11">
        <v>-35224.198640000002</v>
      </c>
      <c r="AC85" s="11">
        <v>0</v>
      </c>
      <c r="AD85" s="11">
        <v>4095.1508800000001</v>
      </c>
      <c r="AE85" s="11">
        <v>4095.1508800000001</v>
      </c>
      <c r="AF85" s="11">
        <v>0</v>
      </c>
      <c r="AG85" s="11">
        <v>13226.753059999999</v>
      </c>
      <c r="AH85" s="11">
        <v>13226.753059999999</v>
      </c>
      <c r="AI85" s="11">
        <v>0</v>
      </c>
      <c r="AJ85" s="11">
        <v>17902.294699999999</v>
      </c>
      <c r="AK85" s="11">
        <v>17902.294699999999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</row>
    <row r="86" spans="1:47" x14ac:dyDescent="0.25">
      <c r="A86" s="17" t="s">
        <v>35</v>
      </c>
      <c r="B86" s="10">
        <v>77</v>
      </c>
      <c r="C86" s="16" t="str">
        <f t="shared" si="6"/>
        <v xml:space="preserve"> 6 АТ ОЩАДБАНК</v>
      </c>
      <c r="D86" s="9" t="str">
        <f t="shared" si="7"/>
        <v>87</v>
      </c>
      <c r="E86" s="9" t="str">
        <f t="shared" si="8"/>
        <v>Надання послуг догляду із забезпеченням проживання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</row>
    <row r="87" spans="1:47" x14ac:dyDescent="0.25">
      <c r="A87" s="17" t="s">
        <v>34</v>
      </c>
      <c r="B87" s="10">
        <v>78</v>
      </c>
      <c r="C87" s="16" t="str">
        <f t="shared" si="6"/>
        <v xml:space="preserve"> 6 АТ ОЩАДБАНК</v>
      </c>
      <c r="D87" s="9" t="str">
        <f t="shared" si="7"/>
        <v>88</v>
      </c>
      <c r="E87" s="9" t="str">
        <f t="shared" si="8"/>
        <v>Надання соціальної допомоги без забезпечення проживання</v>
      </c>
      <c r="F87" s="11">
        <v>11693.95205</v>
      </c>
      <c r="G87" s="11">
        <v>11693.95205</v>
      </c>
      <c r="H87" s="11">
        <v>0</v>
      </c>
      <c r="I87" s="11">
        <v>4505.5839100000003</v>
      </c>
      <c r="J87" s="11">
        <v>4505.5839100000003</v>
      </c>
      <c r="K87" s="11">
        <v>0</v>
      </c>
      <c r="L87" s="11">
        <v>0</v>
      </c>
      <c r="M87" s="11">
        <v>0</v>
      </c>
      <c r="N87" s="11">
        <v>0</v>
      </c>
      <c r="O87" s="11">
        <v>7188.3681399999996</v>
      </c>
      <c r="P87" s="11">
        <v>7188.3681399999996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-7232.4970999999996</v>
      </c>
      <c r="AB87" s="11">
        <v>-7232.4970999999996</v>
      </c>
      <c r="AC87" s="11">
        <v>0</v>
      </c>
      <c r="AD87" s="11">
        <v>44.128959999999999</v>
      </c>
      <c r="AE87" s="11">
        <v>44.128959999999999</v>
      </c>
      <c r="AF87" s="11">
        <v>0</v>
      </c>
      <c r="AG87" s="11">
        <v>0</v>
      </c>
      <c r="AH87" s="11">
        <v>0</v>
      </c>
      <c r="AI87" s="11">
        <v>0</v>
      </c>
      <c r="AJ87" s="11">
        <v>7188.3681399999996</v>
      </c>
      <c r="AK87" s="11">
        <v>7188.3681399999996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</row>
    <row r="88" spans="1:47" x14ac:dyDescent="0.25">
      <c r="A88" s="17" t="s">
        <v>33</v>
      </c>
      <c r="B88" s="10">
        <v>79</v>
      </c>
      <c r="C88" s="16" t="str">
        <f t="shared" si="6"/>
        <v xml:space="preserve"> 6 АТ ОЩАДБАНК</v>
      </c>
      <c r="D88" s="9" t="str">
        <f t="shared" si="7"/>
        <v>90</v>
      </c>
      <c r="E88" s="9" t="str">
        <f t="shared" si="8"/>
        <v>Діяльність у сфері творчості, мистецтва та розваг</v>
      </c>
      <c r="F88" s="11">
        <v>67.878079999999997</v>
      </c>
      <c r="G88" s="11">
        <v>67.878079999999997</v>
      </c>
      <c r="H88" s="11">
        <v>0</v>
      </c>
      <c r="I88" s="11">
        <v>67.878079999999997</v>
      </c>
      <c r="J88" s="11">
        <v>67.878079999999997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</row>
    <row r="89" spans="1:47" x14ac:dyDescent="0.25">
      <c r="A89" s="17" t="s">
        <v>32</v>
      </c>
      <c r="B89" s="10">
        <v>80</v>
      </c>
      <c r="C89" s="16" t="str">
        <f t="shared" si="6"/>
        <v xml:space="preserve"> 6 АТ ОЩАДБАНК</v>
      </c>
      <c r="D89" s="9" t="str">
        <f t="shared" si="7"/>
        <v>91</v>
      </c>
      <c r="E89" s="9" t="str">
        <f t="shared" si="8"/>
        <v>Функціювання бібліотек, архівів, музеїв та інших закладів культури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</row>
    <row r="90" spans="1:47" x14ac:dyDescent="0.25">
      <c r="A90" s="17" t="s">
        <v>31</v>
      </c>
      <c r="B90" s="10">
        <v>81</v>
      </c>
      <c r="C90" s="16" t="str">
        <f t="shared" si="6"/>
        <v xml:space="preserve"> 6 АТ ОЩАДБАНК</v>
      </c>
      <c r="D90" s="9" t="str">
        <f t="shared" si="7"/>
        <v>92</v>
      </c>
      <c r="E90" s="9" t="str">
        <f t="shared" si="8"/>
        <v>Організування азартних ігор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</row>
    <row r="91" spans="1:47" x14ac:dyDescent="0.25">
      <c r="A91" s="17" t="s">
        <v>30</v>
      </c>
      <c r="B91" s="10">
        <v>82</v>
      </c>
      <c r="C91" s="16" t="str">
        <f t="shared" si="6"/>
        <v xml:space="preserve"> 6 АТ ОЩАДБАНК</v>
      </c>
      <c r="D91" s="9" t="str">
        <f t="shared" si="7"/>
        <v>93</v>
      </c>
      <c r="E91" s="9" t="str">
        <f t="shared" si="8"/>
        <v>Діяльність у сфері спорту, організування відпочинку та розваг</v>
      </c>
      <c r="F91" s="11">
        <v>30553.04291</v>
      </c>
      <c r="G91" s="11">
        <v>30553.04291</v>
      </c>
      <c r="H91" s="11">
        <v>0</v>
      </c>
      <c r="I91" s="11">
        <v>30063.3554</v>
      </c>
      <c r="J91" s="11">
        <v>30063.3554</v>
      </c>
      <c r="K91" s="11">
        <v>0</v>
      </c>
      <c r="L91" s="11">
        <v>0</v>
      </c>
      <c r="M91" s="11">
        <v>0</v>
      </c>
      <c r="N91" s="11">
        <v>0</v>
      </c>
      <c r="O91" s="11">
        <v>489.68750999999997</v>
      </c>
      <c r="P91" s="11">
        <v>489.68750999999997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-620.98074999999994</v>
      </c>
      <c r="AB91" s="11">
        <v>-620.98074999999994</v>
      </c>
      <c r="AC91" s="11">
        <v>0</v>
      </c>
      <c r="AD91" s="11">
        <v>133.54503</v>
      </c>
      <c r="AE91" s="11">
        <v>133.54503</v>
      </c>
      <c r="AF91" s="11">
        <v>0</v>
      </c>
      <c r="AG91" s="11">
        <v>0</v>
      </c>
      <c r="AH91" s="11">
        <v>0</v>
      </c>
      <c r="AI91" s="11">
        <v>0</v>
      </c>
      <c r="AJ91" s="11">
        <v>487.43572</v>
      </c>
      <c r="AK91" s="11">
        <v>487.43572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</row>
    <row r="92" spans="1:47" x14ac:dyDescent="0.25">
      <c r="A92" s="17" t="s">
        <v>29</v>
      </c>
      <c r="B92" s="10">
        <v>83</v>
      </c>
      <c r="C92" s="16" t="str">
        <f t="shared" si="6"/>
        <v xml:space="preserve"> 6 АТ ОЩАДБАНК</v>
      </c>
      <c r="D92" s="9" t="str">
        <f t="shared" si="7"/>
        <v>94</v>
      </c>
      <c r="E92" s="9" t="str">
        <f t="shared" si="8"/>
        <v>Діяльність громадських організацій</v>
      </c>
      <c r="F92" s="11">
        <v>36.551690000000001</v>
      </c>
      <c r="G92" s="11">
        <v>36.551690000000001</v>
      </c>
      <c r="H92" s="11">
        <v>0</v>
      </c>
      <c r="I92" s="11">
        <v>15.495100000000001</v>
      </c>
      <c r="J92" s="11">
        <v>15.495100000000001</v>
      </c>
      <c r="K92" s="11">
        <v>0</v>
      </c>
      <c r="L92" s="11">
        <v>0</v>
      </c>
      <c r="M92" s="11">
        <v>0</v>
      </c>
      <c r="N92" s="11">
        <v>0</v>
      </c>
      <c r="O92" s="11">
        <v>21.05659</v>
      </c>
      <c r="P92" s="11">
        <v>21.05659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-22.602209999999999</v>
      </c>
      <c r="AB92" s="11">
        <v>-22.602209999999999</v>
      </c>
      <c r="AC92" s="11">
        <v>0</v>
      </c>
      <c r="AD92" s="11">
        <v>1.77661</v>
      </c>
      <c r="AE92" s="11">
        <v>1.77661</v>
      </c>
      <c r="AF92" s="11">
        <v>0</v>
      </c>
      <c r="AG92" s="11">
        <v>0</v>
      </c>
      <c r="AH92" s="11">
        <v>0</v>
      </c>
      <c r="AI92" s="11">
        <v>0</v>
      </c>
      <c r="AJ92" s="11">
        <v>20.825600000000001</v>
      </c>
      <c r="AK92" s="11">
        <v>20.825600000000001</v>
      </c>
      <c r="AL92" s="11">
        <v>0</v>
      </c>
      <c r="AM92" s="11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</row>
    <row r="93" spans="1:47" ht="24" x14ac:dyDescent="0.25">
      <c r="A93" s="17" t="s">
        <v>28</v>
      </c>
      <c r="B93" s="10">
        <v>84</v>
      </c>
      <c r="C93" s="16" t="str">
        <f t="shared" si="6"/>
        <v xml:space="preserve"> 6 АТ ОЩАДБАНК</v>
      </c>
      <c r="D93" s="9" t="str">
        <f t="shared" si="7"/>
        <v>95</v>
      </c>
      <c r="E93" s="9" t="str">
        <f t="shared" si="8"/>
        <v>Ремонт комп'ютерів, побутових виробів і предметів особистого вжитку</v>
      </c>
      <c r="F93" s="11">
        <v>11277.403490000001</v>
      </c>
      <c r="G93" s="11">
        <v>11277.403490000001</v>
      </c>
      <c r="H93" s="11">
        <v>0</v>
      </c>
      <c r="I93" s="11">
        <v>10156.62833</v>
      </c>
      <c r="J93" s="11">
        <v>10156.62833</v>
      </c>
      <c r="K93" s="11">
        <v>0</v>
      </c>
      <c r="L93" s="11">
        <v>0</v>
      </c>
      <c r="M93" s="11">
        <v>0</v>
      </c>
      <c r="N93" s="11">
        <v>0</v>
      </c>
      <c r="O93" s="11">
        <v>1120.7751599999999</v>
      </c>
      <c r="P93" s="11">
        <v>1120.7751599999999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-1081.2801999999999</v>
      </c>
      <c r="AB93" s="11">
        <v>-1081.2801999999999</v>
      </c>
      <c r="AC93" s="11">
        <v>0</v>
      </c>
      <c r="AD93" s="11">
        <v>35.089230000000001</v>
      </c>
      <c r="AE93" s="11">
        <v>35.089230000000001</v>
      </c>
      <c r="AF93" s="11">
        <v>0</v>
      </c>
      <c r="AG93" s="11">
        <v>0</v>
      </c>
      <c r="AH93" s="11">
        <v>0</v>
      </c>
      <c r="AI93" s="11">
        <v>0</v>
      </c>
      <c r="AJ93" s="11">
        <v>1046.1909700000001</v>
      </c>
      <c r="AK93" s="11">
        <v>1046.1909700000001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</row>
    <row r="94" spans="1:47" x14ac:dyDescent="0.25">
      <c r="A94" s="17" t="s">
        <v>27</v>
      </c>
      <c r="B94" s="10">
        <v>85</v>
      </c>
      <c r="C94" s="16" t="str">
        <f t="shared" si="6"/>
        <v xml:space="preserve"> 6 АТ ОЩАДБАНК</v>
      </c>
      <c r="D94" s="9" t="str">
        <f t="shared" si="7"/>
        <v>96</v>
      </c>
      <c r="E94" s="9" t="str">
        <f t="shared" si="8"/>
        <v>Надання інших індивідуальних послуг</v>
      </c>
      <c r="F94" s="11">
        <v>80205.691139999995</v>
      </c>
      <c r="G94" s="11">
        <v>80205.691139999995</v>
      </c>
      <c r="H94" s="11">
        <v>0</v>
      </c>
      <c r="I94" s="11">
        <v>74782.577950000006</v>
      </c>
      <c r="J94" s="11">
        <v>74782.577950000006</v>
      </c>
      <c r="K94" s="11">
        <v>0</v>
      </c>
      <c r="L94" s="11">
        <v>0</v>
      </c>
      <c r="M94" s="11">
        <v>0</v>
      </c>
      <c r="N94" s="11">
        <v>0</v>
      </c>
      <c r="O94" s="11">
        <v>5423.11319</v>
      </c>
      <c r="P94" s="11">
        <v>5423.11319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-3800.0099399999999</v>
      </c>
      <c r="AB94" s="11">
        <v>-3800.0099399999999</v>
      </c>
      <c r="AC94" s="11">
        <v>0</v>
      </c>
      <c r="AD94" s="11">
        <v>731.17639999999994</v>
      </c>
      <c r="AE94" s="11">
        <v>731.17639999999994</v>
      </c>
      <c r="AF94" s="11">
        <v>0</v>
      </c>
      <c r="AG94" s="11">
        <v>0</v>
      </c>
      <c r="AH94" s="11">
        <v>0</v>
      </c>
      <c r="AI94" s="11">
        <v>0</v>
      </c>
      <c r="AJ94" s="11">
        <v>3068.8335400000001</v>
      </c>
      <c r="AK94" s="11">
        <v>3068.8335400000001</v>
      </c>
      <c r="AL94" s="11">
        <v>0</v>
      </c>
      <c r="AM94" s="11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</row>
    <row r="95" spans="1:47" ht="24" x14ac:dyDescent="0.25">
      <c r="A95" s="17" t="s">
        <v>26</v>
      </c>
      <c r="B95" s="10">
        <v>86</v>
      </c>
      <c r="C95" s="16" t="str">
        <f t="shared" si="6"/>
        <v xml:space="preserve"> 6 АТ ОЩАДБАНК</v>
      </c>
      <c r="D95" s="9" t="str">
        <f t="shared" si="7"/>
        <v>97</v>
      </c>
      <c r="E95" s="9" t="str">
        <f t="shared" si="8"/>
        <v>Діяльність домашніх господарств як роботодавців для домашньої прислуги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</row>
    <row r="96" spans="1:47" ht="24" x14ac:dyDescent="0.25">
      <c r="A96" s="17" t="s">
        <v>25</v>
      </c>
      <c r="B96" s="10">
        <v>87</v>
      </c>
      <c r="C96" s="16" t="str">
        <f t="shared" si="6"/>
        <v xml:space="preserve"> 6 АТ ОЩАДБАНК</v>
      </c>
      <c r="D96" s="9" t="str">
        <f t="shared" si="7"/>
        <v>98</v>
      </c>
      <c r="E96" s="9" t="str">
        <f t="shared" si="8"/>
        <v>Діяльність домашніх господарств як виробників товарів та послуг для власного споживання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</row>
    <row r="97" spans="1:47" x14ac:dyDescent="0.25">
      <c r="A97" s="17" t="s">
        <v>24</v>
      </c>
      <c r="B97" s="10">
        <v>88</v>
      </c>
      <c r="C97" s="16" t="str">
        <f t="shared" si="6"/>
        <v xml:space="preserve"> 6 АТ ОЩАДБАНК</v>
      </c>
      <c r="D97" s="9" t="str">
        <f t="shared" si="7"/>
        <v>99</v>
      </c>
      <c r="E97" s="9" t="str">
        <f t="shared" si="8"/>
        <v>Діяльність екстериторіальних організацій і органів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</row>
    <row r="98" spans="1:47" ht="24" x14ac:dyDescent="0.25">
      <c r="A98" s="17" t="s">
        <v>23</v>
      </c>
      <c r="B98" s="10">
        <v>89</v>
      </c>
      <c r="C98" s="16" t="str">
        <f t="shared" si="6"/>
        <v xml:space="preserve"> 6 АТ ОЩАДБАНК</v>
      </c>
      <c r="D98" s="9" t="str">
        <f t="shared" si="7"/>
        <v>Інше</v>
      </c>
      <c r="E98" s="9" t="str">
        <f t="shared" si="8"/>
        <v>Інше (для фізичних осіб (у т. ч. суб`єктів незалежної професійної діяльності) та нерезидентів)</v>
      </c>
      <c r="F98" s="11">
        <v>28297009.000920001</v>
      </c>
      <c r="G98" s="11">
        <v>26938600.568489999</v>
      </c>
      <c r="H98" s="11">
        <v>1358408.43243</v>
      </c>
      <c r="I98" s="11">
        <v>21473983.93265</v>
      </c>
      <c r="J98" s="11">
        <v>21473416.89164</v>
      </c>
      <c r="K98" s="11">
        <v>567.04101000000003</v>
      </c>
      <c r="L98" s="11">
        <v>2899320.43243</v>
      </c>
      <c r="M98" s="11">
        <v>2899094.1213500001</v>
      </c>
      <c r="N98" s="11">
        <v>226.31108</v>
      </c>
      <c r="O98" s="11">
        <v>3922396.9124599998</v>
      </c>
      <c r="P98" s="11">
        <v>2564781.8321199999</v>
      </c>
      <c r="Q98" s="11">
        <v>1357615.0803400001</v>
      </c>
      <c r="R98" s="11">
        <v>1314.24846</v>
      </c>
      <c r="S98" s="11">
        <v>1314.24846</v>
      </c>
      <c r="T98" s="11">
        <v>0</v>
      </c>
      <c r="U98" s="11">
        <v>0</v>
      </c>
      <c r="V98" s="11">
        <v>0</v>
      </c>
      <c r="W98" s="11">
        <v>0</v>
      </c>
      <c r="X98" s="11">
        <v>-6.52508</v>
      </c>
      <c r="Y98" s="11">
        <v>-6.52508</v>
      </c>
      <c r="Z98" s="11">
        <v>0</v>
      </c>
      <c r="AA98" s="11">
        <v>-4652050.7550100004</v>
      </c>
      <c r="AB98" s="11">
        <v>-3294474.1217700001</v>
      </c>
      <c r="AC98" s="11">
        <v>-1357576.6332400001</v>
      </c>
      <c r="AD98" s="11">
        <v>645399.22721000004</v>
      </c>
      <c r="AE98" s="11">
        <v>645374.68605999998</v>
      </c>
      <c r="AF98" s="11">
        <v>24.541149999999998</v>
      </c>
      <c r="AG98" s="11">
        <v>245294.35531000001</v>
      </c>
      <c r="AH98" s="11">
        <v>245198.52311000001</v>
      </c>
      <c r="AI98" s="11">
        <v>95.8322</v>
      </c>
      <c r="AJ98" s="11">
        <v>3761443.90013</v>
      </c>
      <c r="AK98" s="11">
        <v>2403987.6402400001</v>
      </c>
      <c r="AL98" s="11">
        <v>1357456.2598900001</v>
      </c>
      <c r="AM98" s="11">
        <v>-86.727639999999994</v>
      </c>
      <c r="AN98" s="11">
        <v>-86.727639999999994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</row>
    <row r="99" spans="1:47" x14ac:dyDescent="0.25">
      <c r="A99" s="17" t="s">
        <v>22</v>
      </c>
      <c r="B99" s="10">
        <v>90</v>
      </c>
      <c r="C99" s="16" t="str">
        <f t="shared" si="6"/>
        <v xml:space="preserve"> 6 АТ ОЩАДБАНК</v>
      </c>
      <c r="D99" s="9" t="str">
        <f t="shared" si="7"/>
        <v>Інше</v>
      </c>
      <c r="E99" s="9" t="str">
        <f t="shared" si="8"/>
        <v>Інше (для новостворюванних суб`єктів господарювання)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</row>
    <row r="101" spans="1:47" x14ac:dyDescent="0.25">
      <c r="C101" s="25" t="s">
        <v>18</v>
      </c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</sheetData>
  <mergeCells count="28">
    <mergeCell ref="B1:C1"/>
    <mergeCell ref="C101:Q101"/>
    <mergeCell ref="B6:B8"/>
    <mergeCell ref="C6:C8"/>
    <mergeCell ref="D6:D8"/>
    <mergeCell ref="E6:E8"/>
    <mergeCell ref="F6:Z6"/>
    <mergeCell ref="X7:Z7"/>
    <mergeCell ref="L7:N7"/>
    <mergeCell ref="O7:Q7"/>
    <mergeCell ref="R7:T7"/>
    <mergeCell ref="U7:W7"/>
    <mergeCell ref="B3:C3"/>
    <mergeCell ref="AM7:AO7"/>
    <mergeCell ref="AP7:AR7"/>
    <mergeCell ref="AS7:AU7"/>
    <mergeCell ref="B2:AI2"/>
    <mergeCell ref="AA7:AA8"/>
    <mergeCell ref="AB7:AB8"/>
    <mergeCell ref="AC7:AC8"/>
    <mergeCell ref="AD7:AF7"/>
    <mergeCell ref="AG7:AI7"/>
    <mergeCell ref="AJ7:AL7"/>
    <mergeCell ref="AA6:AU6"/>
    <mergeCell ref="F7:F8"/>
    <mergeCell ref="G7:G8"/>
    <mergeCell ref="H7:H8"/>
    <mergeCell ref="I7:K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Form</vt:lpstr>
      <vt:lpstr>__FT1__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Борщ Ірина Вікторівна</dc:creator>
  <cp:lastModifiedBy>Борщ Ірина Вікторівна</cp:lastModifiedBy>
  <dcterms:created xsi:type="dcterms:W3CDTF">2025-08-15T07:27:33Z</dcterms:created>
  <dcterms:modified xsi:type="dcterms:W3CDTF">2025-08-15T07:27:33Z</dcterms:modified>
</cp:coreProperties>
</file>