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82025\"/>
    </mc:Choice>
  </mc:AlternateContent>
  <bookViews>
    <workbookView xWindow="-120" yWindow="-120" windowWidth="19440" windowHeight="15600"/>
  </bookViews>
  <sheets>
    <sheet name="Form" sheetId="1" r:id="rId1"/>
  </sheets>
  <definedNames>
    <definedName name="__FT1__">Form!$A$9:$W$9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</calcChain>
</file>

<file path=xl/sharedStrings.xml><?xml version="1.0" encoding="utf-8"?>
<sst xmlns="http://schemas.openxmlformats.org/spreadsheetml/2006/main" count="129" uniqueCount="114">
  <si>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</si>
  <si>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</si>
  <si>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</si>
  <si>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</si>
  <si>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</si>
  <si>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</si>
  <si>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</si>
  <si>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</si>
  <si>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</si>
  <si>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</si>
  <si>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</si>
  <si>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</si>
  <si>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</si>
  <si>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</si>
  <si>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</si>
  <si>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</si>
  <si>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</si>
  <si>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</si>
  <si>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станом на</t>
  </si>
  <si>
    <t>року</t>
  </si>
  <si>
    <t>Залишки коштів за дефолтними кредитами, наданими суб’єктам господарювання</t>
  </si>
  <si>
    <t>Сума експозиції під ризиком за дефолтними кредитами, наданими суб’єктам господарювання</t>
  </si>
  <si>
    <t xml:space="preserve">До непрацюючих кредитів відносяться кредити, для яких значення кодів класу боржника S080 дорівнюють “J”, “Q” відповідно до довідника S080. 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</si>
  <si>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352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</si>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</sst>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top"/>
    </xf>
    <xf numFmtId="49" fontId="7" fillId="0" borderId="5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14" fontId="9" fillId="0" borderId="0" xfId="0" applyNumberFormat="1" applyFont="1" applyAlignment="1">
      <alignment horizontal="center" vertical="center" wrapText="1"/>
    </xf>
    <xf numFmtId="0" fontId="11" fillId="3" borderId="5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abSelected="1" workbookViewId="0">
      <selection activeCell="N98" sqref="N98"/>
    </sheetView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11.5703125" customWidth="1"/>
    <col min="5" max="5" width="52.7109375" customWidth="1"/>
    <col min="6" max="23" width="13.5703125" customWidth="1"/>
  </cols>
  <sheetData>
    <row r="1" spans="1:24" x14ac:dyDescent="0.25">
      <c r="B1" s="22">
        <v>45883.493088634299</v>
      </c>
      <c r="C1" s="22"/>
    </row>
    <row r="2" spans="1:24" ht="15.75" customHeight="1" x14ac:dyDescent="0.25">
      <c r="B2" s="20"/>
      <c r="C2" s="37" t="s">
        <v>23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0"/>
      <c r="W2" s="20"/>
    </row>
    <row r="3" spans="1:24" ht="18.75" customHeight="1" x14ac:dyDescent="0.3">
      <c r="B3" s="20"/>
      <c r="C3" s="20"/>
      <c r="D3" s="20" t="s">
        <v>18</v>
      </c>
      <c r="E3" s="17">
        <v>45870</v>
      </c>
      <c r="F3" s="21" t="s">
        <v>19</v>
      </c>
      <c r="G3" s="21"/>
      <c r="H3" s="21"/>
      <c r="I3" s="21"/>
      <c r="J3" s="21"/>
      <c r="K3" s="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2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3"/>
      <c r="W4" s="8" t="s">
        <v>0</v>
      </c>
    </row>
    <row r="5" spans="1:24" ht="12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W5" s="8" t="s">
        <v>1</v>
      </c>
    </row>
    <row r="6" spans="1:24" ht="28.5" customHeight="1" x14ac:dyDescent="0.25">
      <c r="B6" s="24" t="s">
        <v>2</v>
      </c>
      <c r="C6" s="26" t="s">
        <v>3</v>
      </c>
      <c r="D6" s="28" t="s">
        <v>4</v>
      </c>
      <c r="E6" s="24" t="s">
        <v>5</v>
      </c>
      <c r="F6" s="30" t="s">
        <v>6</v>
      </c>
      <c r="G6" s="31"/>
      <c r="H6" s="32"/>
      <c r="I6" s="34" t="s">
        <v>20</v>
      </c>
      <c r="J6" s="35"/>
      <c r="K6" s="36"/>
      <c r="L6" s="30" t="s">
        <v>7</v>
      </c>
      <c r="M6" s="31"/>
      <c r="N6" s="32"/>
      <c r="O6" s="33" t="s">
        <v>8</v>
      </c>
      <c r="P6" s="33"/>
      <c r="Q6" s="33"/>
      <c r="R6" s="34" t="s">
        <v>21</v>
      </c>
      <c r="S6" s="35"/>
      <c r="T6" s="36"/>
      <c r="U6" s="33" t="s">
        <v>9</v>
      </c>
      <c r="V6" s="33"/>
      <c r="W6" s="33"/>
    </row>
    <row r="7" spans="1:24" ht="25.5" customHeight="1" x14ac:dyDescent="0.25">
      <c r="B7" s="25"/>
      <c r="C7" s="27"/>
      <c r="D7" s="29"/>
      <c r="E7" s="25"/>
      <c r="F7" s="10" t="s">
        <v>10</v>
      </c>
      <c r="G7" s="10" t="s">
        <v>11</v>
      </c>
      <c r="H7" s="10" t="s">
        <v>12</v>
      </c>
      <c r="I7" s="10" t="s">
        <v>10</v>
      </c>
      <c r="J7" s="10" t="s">
        <v>11</v>
      </c>
      <c r="K7" s="10" t="s">
        <v>12</v>
      </c>
      <c r="L7" s="10" t="s">
        <v>10</v>
      </c>
      <c r="M7" s="10" t="s">
        <v>11</v>
      </c>
      <c r="N7" s="10" t="s">
        <v>12</v>
      </c>
      <c r="O7" s="11" t="s">
        <v>10</v>
      </c>
      <c r="P7" s="11" t="s">
        <v>11</v>
      </c>
      <c r="Q7" s="11" t="s">
        <v>12</v>
      </c>
      <c r="R7" s="10" t="s">
        <v>10</v>
      </c>
      <c r="S7" s="10" t="s">
        <v>11</v>
      </c>
      <c r="T7" s="10" t="s">
        <v>12</v>
      </c>
      <c r="U7" s="11" t="s">
        <v>10</v>
      </c>
      <c r="V7" s="11" t="s">
        <v>11</v>
      </c>
      <c r="W7" s="11" t="s">
        <v>12</v>
      </c>
    </row>
    <row r="8" spans="1:24" ht="12" customHeight="1" x14ac:dyDescent="0.25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</row>
    <row r="9" spans="1:24" ht="24" x14ac:dyDescent="0.25">
      <c r="A9" s="19" t="s">
        <v>113</v>
      </c>
      <c r="B9" s="14">
        <v>1</v>
      </c>
      <c r="C9" s="18" t="str">
        <f t="shared" ref="C9:C40" si="0">MID(A9,4,14)</f>
        <v xml:space="preserve"> 6 АТ ОЩАДБАНК</v>
      </c>
      <c r="D9" s="12" t="str">
        <f t="shared" ref="D9:D40" si="1">IF(OR(MID(A9,1,2)="ZZ",MID(A9,1,2)="YY"),"Інше",MID(A9,1,2))</f>
        <v>01</v>
      </c>
      <c r="E9" s="12" t="str">
        <f t="shared" ref="E9:E40" si="2">MID(A9,19,200)</f>
        <v>Сільське господарство, мисливство та надання пов'язаних із ними послуг</v>
      </c>
      <c r="F9" s="15">
        <v>20013438.25829</v>
      </c>
      <c r="G9" s="15">
        <v>17626709.709490001</v>
      </c>
      <c r="H9" s="15">
        <v>2386728.5488</v>
      </c>
      <c r="I9" s="15">
        <v>2449980.5954800001</v>
      </c>
      <c r="J9" s="15">
        <v>2449980.5954800001</v>
      </c>
      <c r="K9" s="15">
        <v>0</v>
      </c>
      <c r="L9" s="15">
        <v>2449249.0146300001</v>
      </c>
      <c r="M9" s="15">
        <v>2449249.0146300001</v>
      </c>
      <c r="N9" s="15">
        <v>0</v>
      </c>
      <c r="O9" s="15">
        <v>21884272.820590001</v>
      </c>
      <c r="P9" s="15">
        <v>19452518.554540001</v>
      </c>
      <c r="Q9" s="15">
        <v>2431754.2660500002</v>
      </c>
      <c r="R9" s="15">
        <v>4203755.6859099995</v>
      </c>
      <c r="S9" s="15">
        <v>4203755.6859099995</v>
      </c>
      <c r="T9" s="15">
        <v>0</v>
      </c>
      <c r="U9" s="15">
        <v>4203023.9131300002</v>
      </c>
      <c r="V9" s="15">
        <v>4203023.9131300002</v>
      </c>
      <c r="W9" s="15">
        <v>0</v>
      </c>
      <c r="X9" s="16"/>
    </row>
    <row r="10" spans="1:24" x14ac:dyDescent="0.25">
      <c r="A10" s="19" t="s">
        <v>112</v>
      </c>
      <c r="B10" s="14">
        <v>2</v>
      </c>
      <c r="C10" s="18" t="str">
        <f t="shared" si="0"/>
        <v xml:space="preserve"> 6 АТ ОЩАДБАНК</v>
      </c>
      <c r="D10" s="12" t="str">
        <f t="shared" si="1"/>
        <v>02</v>
      </c>
      <c r="E10" s="12" t="str">
        <f t="shared" si="2"/>
        <v>Лісове господарство та лісозаготівлі</v>
      </c>
      <c r="F10" s="15">
        <v>30467.81019</v>
      </c>
      <c r="G10" s="15">
        <v>30467.81019</v>
      </c>
      <c r="H10" s="15">
        <v>0</v>
      </c>
      <c r="I10" s="15">
        <v>10.70642</v>
      </c>
      <c r="J10" s="15">
        <v>10.70642</v>
      </c>
      <c r="K10" s="15">
        <v>0</v>
      </c>
      <c r="L10" s="15">
        <v>10.70642</v>
      </c>
      <c r="M10" s="15">
        <v>10.70642</v>
      </c>
      <c r="N10" s="15">
        <v>0</v>
      </c>
      <c r="O10" s="15">
        <v>30651.858909999999</v>
      </c>
      <c r="P10" s="15">
        <v>30651.858909999999</v>
      </c>
      <c r="Q10" s="15">
        <v>0</v>
      </c>
      <c r="R10" s="15">
        <v>10.70642</v>
      </c>
      <c r="S10" s="15">
        <v>10.70642</v>
      </c>
      <c r="T10" s="15">
        <v>0</v>
      </c>
      <c r="U10" s="15">
        <v>10.70642</v>
      </c>
      <c r="V10" s="15">
        <v>10.70642</v>
      </c>
      <c r="W10" s="15">
        <v>0</v>
      </c>
      <c r="X10" s="16"/>
    </row>
    <row r="11" spans="1:24" x14ac:dyDescent="0.25">
      <c r="A11" s="19" t="s">
        <v>111</v>
      </c>
      <c r="B11" s="14">
        <v>3</v>
      </c>
      <c r="C11" s="18" t="str">
        <f t="shared" si="0"/>
        <v xml:space="preserve"> 6 АТ ОЩАДБАНК</v>
      </c>
      <c r="D11" s="12" t="str">
        <f t="shared" si="1"/>
        <v>03</v>
      </c>
      <c r="E11" s="12" t="str">
        <f t="shared" si="2"/>
        <v>Рибне господарство</v>
      </c>
      <c r="F11" s="15">
        <v>13905.13747</v>
      </c>
      <c r="G11" s="15">
        <v>13905.13747</v>
      </c>
      <c r="H11" s="15">
        <v>0</v>
      </c>
      <c r="I11" s="15">
        <v>4053.3076799999999</v>
      </c>
      <c r="J11" s="15">
        <v>4053.3076799999999</v>
      </c>
      <c r="K11" s="15">
        <v>0</v>
      </c>
      <c r="L11" s="15">
        <v>4053.3076799999999</v>
      </c>
      <c r="M11" s="15">
        <v>4053.3076799999999</v>
      </c>
      <c r="N11" s="15">
        <v>0</v>
      </c>
      <c r="O11" s="15">
        <v>13915.46529</v>
      </c>
      <c r="P11" s="15">
        <v>13915.46529</v>
      </c>
      <c r="Q11" s="15">
        <v>0</v>
      </c>
      <c r="R11" s="15">
        <v>4053.3076799999999</v>
      </c>
      <c r="S11" s="15">
        <v>4053.3076799999999</v>
      </c>
      <c r="T11" s="15">
        <v>0</v>
      </c>
      <c r="U11" s="15">
        <v>4053.3076799999999</v>
      </c>
      <c r="V11" s="15">
        <v>4053.3076799999999</v>
      </c>
      <c r="W11" s="15">
        <v>0</v>
      </c>
      <c r="X11" s="16"/>
    </row>
    <row r="12" spans="1:24" x14ac:dyDescent="0.25">
      <c r="A12" s="19" t="s">
        <v>110</v>
      </c>
      <c r="B12" s="14">
        <v>4</v>
      </c>
      <c r="C12" s="18" t="str">
        <f t="shared" si="0"/>
        <v xml:space="preserve"> 6 АТ ОЩАДБАНК</v>
      </c>
      <c r="D12" s="12" t="str">
        <f t="shared" si="1"/>
        <v>05</v>
      </c>
      <c r="E12" s="12" t="str">
        <f t="shared" si="2"/>
        <v>Добування кам'яного та бурого вугілля</v>
      </c>
      <c r="F12" s="15">
        <v>2092.09411</v>
      </c>
      <c r="G12" s="15">
        <v>2092.09411</v>
      </c>
      <c r="H12" s="15">
        <v>0</v>
      </c>
      <c r="I12" s="15">
        <v>2092.09411</v>
      </c>
      <c r="J12" s="15">
        <v>2092.09411</v>
      </c>
      <c r="K12" s="15">
        <v>0</v>
      </c>
      <c r="L12" s="15">
        <v>2092.09411</v>
      </c>
      <c r="M12" s="15">
        <v>2092.09411</v>
      </c>
      <c r="N12" s="15">
        <v>0</v>
      </c>
      <c r="O12" s="15">
        <v>2092.09411</v>
      </c>
      <c r="P12" s="15">
        <v>2092.09411</v>
      </c>
      <c r="Q12" s="15">
        <v>0</v>
      </c>
      <c r="R12" s="15">
        <v>2092.09411</v>
      </c>
      <c r="S12" s="15">
        <v>2092.09411</v>
      </c>
      <c r="T12" s="15">
        <v>0</v>
      </c>
      <c r="U12" s="15">
        <v>2092.09411</v>
      </c>
      <c r="V12" s="15">
        <v>2092.09411</v>
      </c>
      <c r="W12" s="15">
        <v>0</v>
      </c>
      <c r="X12" s="16"/>
    </row>
    <row r="13" spans="1:24" x14ac:dyDescent="0.25">
      <c r="A13" s="19" t="s">
        <v>109</v>
      </c>
      <c r="B13" s="14">
        <v>5</v>
      </c>
      <c r="C13" s="18" t="str">
        <f t="shared" si="0"/>
        <v xml:space="preserve"> 6 АТ ОЩАДБАНК</v>
      </c>
      <c r="D13" s="12" t="str">
        <f t="shared" si="1"/>
        <v>06</v>
      </c>
      <c r="E13" s="12" t="str">
        <f t="shared" si="2"/>
        <v>Добування сирої нафти та природного газу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6"/>
    </row>
    <row r="14" spans="1:24" x14ac:dyDescent="0.25">
      <c r="A14" s="19" t="s">
        <v>108</v>
      </c>
      <c r="B14" s="14">
        <v>6</v>
      </c>
      <c r="C14" s="18" t="str">
        <f t="shared" si="0"/>
        <v xml:space="preserve"> 6 АТ ОЩАДБАНК</v>
      </c>
      <c r="D14" s="12" t="str">
        <f t="shared" si="1"/>
        <v>07</v>
      </c>
      <c r="E14" s="12" t="str">
        <f t="shared" si="2"/>
        <v>Добування металевих руд</v>
      </c>
      <c r="F14" s="15">
        <v>555146.74380000005</v>
      </c>
      <c r="G14" s="15">
        <v>0</v>
      </c>
      <c r="H14" s="15">
        <v>555146.74380000005</v>
      </c>
      <c r="I14" s="15">
        <v>555146.74380000005</v>
      </c>
      <c r="J14" s="15">
        <v>0</v>
      </c>
      <c r="K14" s="15">
        <v>555146.74380000005</v>
      </c>
      <c r="L14" s="15">
        <v>555146.74380000005</v>
      </c>
      <c r="M14" s="15">
        <v>0</v>
      </c>
      <c r="N14" s="15">
        <v>555146.74380000005</v>
      </c>
      <c r="O14" s="15">
        <v>735886.37028999999</v>
      </c>
      <c r="P14" s="15">
        <v>0</v>
      </c>
      <c r="Q14" s="15">
        <v>735886.37028999999</v>
      </c>
      <c r="R14" s="15">
        <v>735886.37028999999</v>
      </c>
      <c r="S14" s="15">
        <v>0</v>
      </c>
      <c r="T14" s="15">
        <v>735886.37028999999</v>
      </c>
      <c r="U14" s="15">
        <v>735886.37028999999</v>
      </c>
      <c r="V14" s="15">
        <v>0</v>
      </c>
      <c r="W14" s="15">
        <v>735886.37028999999</v>
      </c>
      <c r="X14" s="16"/>
    </row>
    <row r="15" spans="1:24" x14ac:dyDescent="0.25">
      <c r="A15" s="19" t="s">
        <v>107</v>
      </c>
      <c r="B15" s="14">
        <v>7</v>
      </c>
      <c r="C15" s="18" t="str">
        <f t="shared" si="0"/>
        <v xml:space="preserve"> 6 АТ ОЩАДБАНК</v>
      </c>
      <c r="D15" s="12" t="str">
        <f t="shared" si="1"/>
        <v>08</v>
      </c>
      <c r="E15" s="12" t="str">
        <f t="shared" si="2"/>
        <v>Добування інших корисних копалин та розроблення кар'єрів</v>
      </c>
      <c r="F15" s="15">
        <v>286799.20361000003</v>
      </c>
      <c r="G15" s="15">
        <v>286799.20361000003</v>
      </c>
      <c r="H15" s="15">
        <v>0</v>
      </c>
      <c r="I15" s="15">
        <v>263840.62826000003</v>
      </c>
      <c r="J15" s="15">
        <v>263840.62826000003</v>
      </c>
      <c r="K15" s="15">
        <v>0</v>
      </c>
      <c r="L15" s="15">
        <v>263840.62826000003</v>
      </c>
      <c r="M15" s="15">
        <v>263840.62826000003</v>
      </c>
      <c r="N15" s="15">
        <v>0</v>
      </c>
      <c r="O15" s="15">
        <v>369670.34272000002</v>
      </c>
      <c r="P15" s="15">
        <v>369670.34272000002</v>
      </c>
      <c r="Q15" s="15">
        <v>0</v>
      </c>
      <c r="R15" s="15">
        <v>346381.89169000002</v>
      </c>
      <c r="S15" s="15">
        <v>346381.89169000002</v>
      </c>
      <c r="T15" s="15">
        <v>0</v>
      </c>
      <c r="U15" s="15">
        <v>346381.89169000002</v>
      </c>
      <c r="V15" s="15">
        <v>346381.89169000002</v>
      </c>
      <c r="W15" s="15">
        <v>0</v>
      </c>
      <c r="X15" s="16"/>
    </row>
    <row r="16" spans="1:24" ht="24" x14ac:dyDescent="0.25">
      <c r="A16" s="19" t="s">
        <v>106</v>
      </c>
      <c r="B16" s="14">
        <v>8</v>
      </c>
      <c r="C16" s="18" t="str">
        <f t="shared" si="0"/>
        <v xml:space="preserve"> 6 АТ ОЩАДБАНК</v>
      </c>
      <c r="D16" s="12" t="str">
        <f t="shared" si="1"/>
        <v>09</v>
      </c>
      <c r="E16" s="12" t="str">
        <f t="shared" si="2"/>
        <v>Надання допоміжних послуг у сфері добувної промисловості та розроблення кар'єрів</v>
      </c>
      <c r="F16" s="15">
        <v>32418.891350000002</v>
      </c>
      <c r="G16" s="15">
        <v>32418.891350000002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32504.597720000002</v>
      </c>
      <c r="P16" s="15">
        <v>32504.597720000002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6"/>
    </row>
    <row r="17" spans="1:24" x14ac:dyDescent="0.25">
      <c r="A17" s="19" t="s">
        <v>105</v>
      </c>
      <c r="B17" s="14">
        <v>9</v>
      </c>
      <c r="C17" s="18" t="str">
        <f t="shared" si="0"/>
        <v xml:space="preserve"> 6 АТ ОЩАДБАНК</v>
      </c>
      <c r="D17" s="12" t="str">
        <f t="shared" si="1"/>
        <v>10</v>
      </c>
      <c r="E17" s="12" t="str">
        <f t="shared" si="2"/>
        <v>Виробництво харчових продуктів</v>
      </c>
      <c r="F17" s="15">
        <v>4124075.8087800001</v>
      </c>
      <c r="G17" s="15">
        <v>2780301.52042</v>
      </c>
      <c r="H17" s="15">
        <v>1343774.2883599999</v>
      </c>
      <c r="I17" s="15">
        <v>172191.20444</v>
      </c>
      <c r="J17" s="15">
        <v>81398.516140000007</v>
      </c>
      <c r="K17" s="15">
        <v>90792.688299999994</v>
      </c>
      <c r="L17" s="15">
        <v>172191.20444</v>
      </c>
      <c r="M17" s="15">
        <v>81398.516140000007</v>
      </c>
      <c r="N17" s="15">
        <v>90792.688299999994</v>
      </c>
      <c r="O17" s="15">
        <v>4692713.7251700005</v>
      </c>
      <c r="P17" s="15">
        <v>3346798.5314799999</v>
      </c>
      <c r="Q17" s="15">
        <v>1345915.1936900001</v>
      </c>
      <c r="R17" s="15">
        <v>732864.11600000004</v>
      </c>
      <c r="S17" s="15">
        <v>642071.4277</v>
      </c>
      <c r="T17" s="15">
        <v>90792.688299999994</v>
      </c>
      <c r="U17" s="15">
        <v>732864.11600000004</v>
      </c>
      <c r="V17" s="15">
        <v>642071.4277</v>
      </c>
      <c r="W17" s="15">
        <v>90792.688299999994</v>
      </c>
      <c r="X17" s="16"/>
    </row>
    <row r="18" spans="1:24" x14ac:dyDescent="0.25">
      <c r="A18" s="19" t="s">
        <v>104</v>
      </c>
      <c r="B18" s="14">
        <v>10</v>
      </c>
      <c r="C18" s="18" t="str">
        <f t="shared" si="0"/>
        <v xml:space="preserve"> 6 АТ ОЩАДБАНК</v>
      </c>
      <c r="D18" s="12" t="str">
        <f t="shared" si="1"/>
        <v>11</v>
      </c>
      <c r="E18" s="12" t="str">
        <f t="shared" si="2"/>
        <v>Виробництво напоїв</v>
      </c>
      <c r="F18" s="15">
        <v>27802.903170000001</v>
      </c>
      <c r="G18" s="15">
        <v>27802.903170000001</v>
      </c>
      <c r="H18" s="15">
        <v>0</v>
      </c>
      <c r="I18" s="15">
        <v>4588.6462600000004</v>
      </c>
      <c r="J18" s="15">
        <v>4588.6462600000004</v>
      </c>
      <c r="K18" s="15">
        <v>0</v>
      </c>
      <c r="L18" s="15">
        <v>4588.6462600000004</v>
      </c>
      <c r="M18" s="15">
        <v>4588.6462600000004</v>
      </c>
      <c r="N18" s="15">
        <v>0</v>
      </c>
      <c r="O18" s="15">
        <v>28033.1754</v>
      </c>
      <c r="P18" s="15">
        <v>28033.1754</v>
      </c>
      <c r="Q18" s="15">
        <v>0</v>
      </c>
      <c r="R18" s="15">
        <v>4590.2131099999997</v>
      </c>
      <c r="S18" s="15">
        <v>4590.2131099999997</v>
      </c>
      <c r="T18" s="15">
        <v>0</v>
      </c>
      <c r="U18" s="15">
        <v>4590.2131099999997</v>
      </c>
      <c r="V18" s="15">
        <v>4590.2131099999997</v>
      </c>
      <c r="W18" s="15">
        <v>0</v>
      </c>
      <c r="X18" s="16"/>
    </row>
    <row r="19" spans="1:24" x14ac:dyDescent="0.25">
      <c r="A19" s="19" t="s">
        <v>103</v>
      </c>
      <c r="B19" s="14">
        <v>11</v>
      </c>
      <c r="C19" s="18" t="str">
        <f t="shared" si="0"/>
        <v xml:space="preserve"> 6 АТ ОЩАДБАНК</v>
      </c>
      <c r="D19" s="12" t="str">
        <f t="shared" si="1"/>
        <v>12</v>
      </c>
      <c r="E19" s="12" t="str">
        <f t="shared" si="2"/>
        <v>Виробництво тютюнових виробів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6"/>
    </row>
    <row r="20" spans="1:24" x14ac:dyDescent="0.25">
      <c r="A20" s="19" t="s">
        <v>102</v>
      </c>
      <c r="B20" s="14">
        <v>12</v>
      </c>
      <c r="C20" s="18" t="str">
        <f t="shared" si="0"/>
        <v xml:space="preserve"> 6 АТ ОЩАДБАНК</v>
      </c>
      <c r="D20" s="12" t="str">
        <f t="shared" si="1"/>
        <v>13</v>
      </c>
      <c r="E20" s="12" t="str">
        <f t="shared" si="2"/>
        <v>Текстильне виробництво</v>
      </c>
      <c r="F20" s="15">
        <v>164067.71382999999</v>
      </c>
      <c r="G20" s="15">
        <v>164067.71382999999</v>
      </c>
      <c r="H20" s="15">
        <v>0</v>
      </c>
      <c r="I20" s="15">
        <v>128.4855</v>
      </c>
      <c r="J20" s="15">
        <v>128.4855</v>
      </c>
      <c r="K20" s="15">
        <v>0</v>
      </c>
      <c r="L20" s="15">
        <v>128.4855</v>
      </c>
      <c r="M20" s="15">
        <v>128.4855</v>
      </c>
      <c r="N20" s="15">
        <v>0</v>
      </c>
      <c r="O20" s="15">
        <v>164087.34534</v>
      </c>
      <c r="P20" s="15">
        <v>164087.34534</v>
      </c>
      <c r="Q20" s="15">
        <v>0</v>
      </c>
      <c r="R20" s="15">
        <v>128.4855</v>
      </c>
      <c r="S20" s="15">
        <v>128.4855</v>
      </c>
      <c r="T20" s="15">
        <v>0</v>
      </c>
      <c r="U20" s="15">
        <v>128.4855</v>
      </c>
      <c r="V20" s="15">
        <v>128.4855</v>
      </c>
      <c r="W20" s="15">
        <v>0</v>
      </c>
      <c r="X20" s="16"/>
    </row>
    <row r="21" spans="1:24" x14ac:dyDescent="0.25">
      <c r="A21" s="19" t="s">
        <v>101</v>
      </c>
      <c r="B21" s="14">
        <v>13</v>
      </c>
      <c r="C21" s="18" t="str">
        <f t="shared" si="0"/>
        <v xml:space="preserve"> 6 АТ ОЩАДБАНК</v>
      </c>
      <c r="D21" s="12" t="str">
        <f t="shared" si="1"/>
        <v>14</v>
      </c>
      <c r="E21" s="12" t="str">
        <f t="shared" si="2"/>
        <v>Виробництво одягу</v>
      </c>
      <c r="F21" s="15">
        <v>64674.462160000003</v>
      </c>
      <c r="G21" s="15">
        <v>64674.462160000003</v>
      </c>
      <c r="H21" s="15">
        <v>0</v>
      </c>
      <c r="I21" s="15">
        <v>7486.3251099999998</v>
      </c>
      <c r="J21" s="15">
        <v>7486.3251099999998</v>
      </c>
      <c r="K21" s="15">
        <v>0</v>
      </c>
      <c r="L21" s="15">
        <v>7486.3251099999998</v>
      </c>
      <c r="M21" s="15">
        <v>7486.3251099999998</v>
      </c>
      <c r="N21" s="15">
        <v>0</v>
      </c>
      <c r="O21" s="15">
        <v>64819.66042</v>
      </c>
      <c r="P21" s="15">
        <v>64819.66042</v>
      </c>
      <c r="Q21" s="15">
        <v>0</v>
      </c>
      <c r="R21" s="15">
        <v>7486.3251099999998</v>
      </c>
      <c r="S21" s="15">
        <v>7486.3251099999998</v>
      </c>
      <c r="T21" s="15">
        <v>0</v>
      </c>
      <c r="U21" s="15">
        <v>7486.3251099999998</v>
      </c>
      <c r="V21" s="15">
        <v>7486.3251099999998</v>
      </c>
      <c r="W21" s="15">
        <v>0</v>
      </c>
      <c r="X21" s="16"/>
    </row>
    <row r="22" spans="1:24" x14ac:dyDescent="0.25">
      <c r="A22" s="19" t="s">
        <v>100</v>
      </c>
      <c r="B22" s="14">
        <v>14</v>
      </c>
      <c r="C22" s="18" t="str">
        <f t="shared" si="0"/>
        <v xml:space="preserve"> 6 АТ ОЩАДБАНК</v>
      </c>
      <c r="D22" s="12" t="str">
        <f t="shared" si="1"/>
        <v>15</v>
      </c>
      <c r="E22" s="12" t="str">
        <f t="shared" si="2"/>
        <v>Виробництво шкіри, виробів зі шкіри та інших матеріалів</v>
      </c>
      <c r="F22" s="15">
        <v>28651.926520000001</v>
      </c>
      <c r="G22" s="15">
        <v>28651.926520000001</v>
      </c>
      <c r="H22" s="15">
        <v>0</v>
      </c>
      <c r="I22" s="15">
        <v>5981.9314000000004</v>
      </c>
      <c r="J22" s="15">
        <v>5981.9314000000004</v>
      </c>
      <c r="K22" s="15">
        <v>0</v>
      </c>
      <c r="L22" s="15">
        <v>5981.9314000000004</v>
      </c>
      <c r="M22" s="15">
        <v>5981.9314000000004</v>
      </c>
      <c r="N22" s="15">
        <v>0</v>
      </c>
      <c r="O22" s="15">
        <v>28799.175770000002</v>
      </c>
      <c r="P22" s="15">
        <v>28799.175770000002</v>
      </c>
      <c r="Q22" s="15">
        <v>0</v>
      </c>
      <c r="R22" s="15">
        <v>6023.9969899999996</v>
      </c>
      <c r="S22" s="15">
        <v>6023.9969899999996</v>
      </c>
      <c r="T22" s="15">
        <v>0</v>
      </c>
      <c r="U22" s="15">
        <v>6023.9969899999996</v>
      </c>
      <c r="V22" s="15">
        <v>6023.9969899999996</v>
      </c>
      <c r="W22" s="15">
        <v>0</v>
      </c>
      <c r="X22" s="16"/>
    </row>
    <row r="23" spans="1:24" ht="36" x14ac:dyDescent="0.25">
      <c r="A23" s="19" t="s">
        <v>99</v>
      </c>
      <c r="B23" s="14">
        <v>15</v>
      </c>
      <c r="C23" s="18" t="str">
        <f t="shared" si="0"/>
        <v xml:space="preserve"> 6 АТ ОЩАДБАНК</v>
      </c>
      <c r="D23" s="12" t="str">
        <f t="shared" si="1"/>
        <v>16</v>
      </c>
      <c r="E23" s="12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5">
        <v>375202.25003</v>
      </c>
      <c r="G23" s="15">
        <v>371107.65616000001</v>
      </c>
      <c r="H23" s="15">
        <v>4094.5938700000002</v>
      </c>
      <c r="I23" s="15">
        <v>36726.580450000001</v>
      </c>
      <c r="J23" s="15">
        <v>36726.580450000001</v>
      </c>
      <c r="K23" s="15">
        <v>0</v>
      </c>
      <c r="L23" s="15">
        <v>36726.580450000001</v>
      </c>
      <c r="M23" s="15">
        <v>36726.580450000001</v>
      </c>
      <c r="N23" s="15">
        <v>0</v>
      </c>
      <c r="O23" s="15">
        <v>376496.32410000003</v>
      </c>
      <c r="P23" s="15">
        <v>372397.51438000001</v>
      </c>
      <c r="Q23" s="15">
        <v>4098.8097200000002</v>
      </c>
      <c r="R23" s="15">
        <v>36726.536070000002</v>
      </c>
      <c r="S23" s="15">
        <v>36726.536070000002</v>
      </c>
      <c r="T23" s="15">
        <v>0</v>
      </c>
      <c r="U23" s="15">
        <v>36726.536070000002</v>
      </c>
      <c r="V23" s="15">
        <v>36726.536070000002</v>
      </c>
      <c r="W23" s="15">
        <v>0</v>
      </c>
      <c r="X23" s="16"/>
    </row>
    <row r="24" spans="1:24" x14ac:dyDescent="0.25">
      <c r="A24" s="19" t="s">
        <v>98</v>
      </c>
      <c r="B24" s="14">
        <v>16</v>
      </c>
      <c r="C24" s="18" t="str">
        <f t="shared" si="0"/>
        <v xml:space="preserve"> 6 АТ ОЩАДБАНК</v>
      </c>
      <c r="D24" s="12" t="str">
        <f t="shared" si="1"/>
        <v>17</v>
      </c>
      <c r="E24" s="12" t="str">
        <f t="shared" si="2"/>
        <v>Виробництво паперу та паперових виробів</v>
      </c>
      <c r="F24" s="15">
        <v>542373.52919000003</v>
      </c>
      <c r="G24" s="15">
        <v>495766.51358999999</v>
      </c>
      <c r="H24" s="15">
        <v>46607.015599999999</v>
      </c>
      <c r="I24" s="15">
        <v>19188.037980000001</v>
      </c>
      <c r="J24" s="15">
        <v>19188.037980000001</v>
      </c>
      <c r="K24" s="15">
        <v>0</v>
      </c>
      <c r="L24" s="15">
        <v>19188.037980000001</v>
      </c>
      <c r="M24" s="15">
        <v>19188.037980000001</v>
      </c>
      <c r="N24" s="15">
        <v>0</v>
      </c>
      <c r="O24" s="15">
        <v>543202.72118999995</v>
      </c>
      <c r="P24" s="15">
        <v>496571.1703</v>
      </c>
      <c r="Q24" s="15">
        <v>46631.550889999999</v>
      </c>
      <c r="R24" s="15">
        <v>19188.037980000001</v>
      </c>
      <c r="S24" s="15">
        <v>19188.037980000001</v>
      </c>
      <c r="T24" s="15">
        <v>0</v>
      </c>
      <c r="U24" s="15">
        <v>19188.037980000001</v>
      </c>
      <c r="V24" s="15">
        <v>19188.037980000001</v>
      </c>
      <c r="W24" s="15">
        <v>0</v>
      </c>
      <c r="X24" s="16"/>
    </row>
    <row r="25" spans="1:24" x14ac:dyDescent="0.25">
      <c r="A25" s="19" t="s">
        <v>97</v>
      </c>
      <c r="B25" s="14">
        <v>17</v>
      </c>
      <c r="C25" s="18" t="str">
        <f t="shared" si="0"/>
        <v xml:space="preserve"> 6 АТ ОЩАДБАНК</v>
      </c>
      <c r="D25" s="12" t="str">
        <f t="shared" si="1"/>
        <v>18</v>
      </c>
      <c r="E25" s="12" t="str">
        <f t="shared" si="2"/>
        <v>Поліграфічна діяльність, тиражування записаної інформації</v>
      </c>
      <c r="F25" s="15">
        <v>78057.187869999994</v>
      </c>
      <c r="G25" s="15">
        <v>78057.187869999994</v>
      </c>
      <c r="H25" s="15">
        <v>0</v>
      </c>
      <c r="I25" s="15">
        <v>77.284270000000006</v>
      </c>
      <c r="J25" s="15">
        <v>77.284270000000006</v>
      </c>
      <c r="K25" s="15">
        <v>0</v>
      </c>
      <c r="L25" s="15">
        <v>77.284270000000006</v>
      </c>
      <c r="M25" s="15">
        <v>77.284270000000006</v>
      </c>
      <c r="N25" s="15">
        <v>0</v>
      </c>
      <c r="O25" s="15">
        <v>78139.888879999999</v>
      </c>
      <c r="P25" s="15">
        <v>78139.888879999999</v>
      </c>
      <c r="Q25" s="15">
        <v>0</v>
      </c>
      <c r="R25" s="15">
        <v>77.284270000000006</v>
      </c>
      <c r="S25" s="15">
        <v>77.284270000000006</v>
      </c>
      <c r="T25" s="15">
        <v>0</v>
      </c>
      <c r="U25" s="15">
        <v>77.284270000000006</v>
      </c>
      <c r="V25" s="15">
        <v>77.284270000000006</v>
      </c>
      <c r="W25" s="15">
        <v>0</v>
      </c>
      <c r="X25" s="16"/>
    </row>
    <row r="26" spans="1:24" x14ac:dyDescent="0.25">
      <c r="A26" s="19" t="s">
        <v>96</v>
      </c>
      <c r="B26" s="14">
        <v>18</v>
      </c>
      <c r="C26" s="18" t="str">
        <f t="shared" si="0"/>
        <v xml:space="preserve"> 6 АТ ОЩАДБАНК</v>
      </c>
      <c r="D26" s="12" t="str">
        <f t="shared" si="1"/>
        <v>19</v>
      </c>
      <c r="E26" s="12" t="str">
        <f t="shared" si="2"/>
        <v>Виробництво коксу та продуктів нафтоперероблення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6"/>
    </row>
    <row r="27" spans="1:24" x14ac:dyDescent="0.25">
      <c r="A27" s="19" t="s">
        <v>95</v>
      </c>
      <c r="B27" s="14">
        <v>19</v>
      </c>
      <c r="C27" s="18" t="str">
        <f t="shared" si="0"/>
        <v xml:space="preserve"> 6 АТ ОЩАДБАНК</v>
      </c>
      <c r="D27" s="12" t="str">
        <f t="shared" si="1"/>
        <v>20</v>
      </c>
      <c r="E27" s="12" t="str">
        <f t="shared" si="2"/>
        <v>Виробництво хімічних речовин і хімічної продукції</v>
      </c>
      <c r="F27" s="15">
        <v>209106.27802999999</v>
      </c>
      <c r="G27" s="15">
        <v>209106.27802999999</v>
      </c>
      <c r="H27" s="15">
        <v>0</v>
      </c>
      <c r="I27" s="15">
        <v>2685.5537800000002</v>
      </c>
      <c r="J27" s="15">
        <v>2685.5537800000002</v>
      </c>
      <c r="K27" s="15">
        <v>0</v>
      </c>
      <c r="L27" s="15">
        <v>2685.5537800000002</v>
      </c>
      <c r="M27" s="15">
        <v>2685.5537800000002</v>
      </c>
      <c r="N27" s="15">
        <v>0</v>
      </c>
      <c r="O27" s="15">
        <v>209540.49231999999</v>
      </c>
      <c r="P27" s="15">
        <v>209540.49231999999</v>
      </c>
      <c r="Q27" s="15">
        <v>0</v>
      </c>
      <c r="R27" s="15">
        <v>2685.5537800000002</v>
      </c>
      <c r="S27" s="15">
        <v>2685.5537800000002</v>
      </c>
      <c r="T27" s="15">
        <v>0</v>
      </c>
      <c r="U27" s="15">
        <v>2685.5537800000002</v>
      </c>
      <c r="V27" s="15">
        <v>2685.5537800000002</v>
      </c>
      <c r="W27" s="15">
        <v>0</v>
      </c>
      <c r="X27" s="16"/>
    </row>
    <row r="28" spans="1:24" ht="24" x14ac:dyDescent="0.25">
      <c r="A28" s="19" t="s">
        <v>94</v>
      </c>
      <c r="B28" s="14">
        <v>20</v>
      </c>
      <c r="C28" s="18" t="str">
        <f t="shared" si="0"/>
        <v xml:space="preserve"> 6 АТ ОЩАДБАНК</v>
      </c>
      <c r="D28" s="12" t="str">
        <f t="shared" si="1"/>
        <v>21</v>
      </c>
      <c r="E28" s="12" t="str">
        <f t="shared" si="2"/>
        <v>Виробництво основних фармацевтичних продуктів і фармацевтичних препаратів</v>
      </c>
      <c r="F28" s="15">
        <v>125654.5053</v>
      </c>
      <c r="G28" s="15">
        <v>125654.5053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125695.09771</v>
      </c>
      <c r="P28" s="15">
        <v>125695.09771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6"/>
    </row>
    <row r="29" spans="1:24" x14ac:dyDescent="0.25">
      <c r="A29" s="19" t="s">
        <v>93</v>
      </c>
      <c r="B29" s="14">
        <v>21</v>
      </c>
      <c r="C29" s="18" t="str">
        <f t="shared" si="0"/>
        <v xml:space="preserve"> 6 АТ ОЩАДБАНК</v>
      </c>
      <c r="D29" s="12" t="str">
        <f t="shared" si="1"/>
        <v>22</v>
      </c>
      <c r="E29" s="12" t="str">
        <f t="shared" si="2"/>
        <v>Виробництво гумових і пластмасових виробів</v>
      </c>
      <c r="F29" s="15">
        <v>534448.62566999998</v>
      </c>
      <c r="G29" s="15">
        <v>534448.62566999998</v>
      </c>
      <c r="H29" s="15">
        <v>0</v>
      </c>
      <c r="I29" s="15">
        <v>37597.431729999997</v>
      </c>
      <c r="J29" s="15">
        <v>37597.431729999997</v>
      </c>
      <c r="K29" s="15">
        <v>0</v>
      </c>
      <c r="L29" s="15">
        <v>37597.431729999997</v>
      </c>
      <c r="M29" s="15">
        <v>37597.431729999997</v>
      </c>
      <c r="N29" s="15">
        <v>0</v>
      </c>
      <c r="O29" s="15">
        <v>535314.72655999998</v>
      </c>
      <c r="P29" s="15">
        <v>535314.72655999998</v>
      </c>
      <c r="Q29" s="15">
        <v>0</v>
      </c>
      <c r="R29" s="15">
        <v>37711.369460000002</v>
      </c>
      <c r="S29" s="15">
        <v>37711.369460000002</v>
      </c>
      <c r="T29" s="15">
        <v>0</v>
      </c>
      <c r="U29" s="15">
        <v>37711.369460000002</v>
      </c>
      <c r="V29" s="15">
        <v>37711.369460000002</v>
      </c>
      <c r="W29" s="15">
        <v>0</v>
      </c>
      <c r="X29" s="16"/>
    </row>
    <row r="30" spans="1:24" x14ac:dyDescent="0.25">
      <c r="A30" s="19" t="s">
        <v>92</v>
      </c>
      <c r="B30" s="14">
        <v>22</v>
      </c>
      <c r="C30" s="18" t="str">
        <f t="shared" si="0"/>
        <v xml:space="preserve"> 6 АТ ОЩАДБАНК</v>
      </c>
      <c r="D30" s="12" t="str">
        <f t="shared" si="1"/>
        <v>23</v>
      </c>
      <c r="E30" s="12" t="str">
        <f t="shared" si="2"/>
        <v>Виробництво іншої неметалевої мінеральної продукції</v>
      </c>
      <c r="F30" s="15">
        <v>248722.05564999999</v>
      </c>
      <c r="G30" s="15">
        <v>248722.05564999999</v>
      </c>
      <c r="H30" s="15">
        <v>0</v>
      </c>
      <c r="I30" s="15">
        <v>1820.54549</v>
      </c>
      <c r="J30" s="15">
        <v>1820.54549</v>
      </c>
      <c r="K30" s="15">
        <v>0</v>
      </c>
      <c r="L30" s="15">
        <v>1820.54549</v>
      </c>
      <c r="M30" s="15">
        <v>1820.54549</v>
      </c>
      <c r="N30" s="15">
        <v>0</v>
      </c>
      <c r="O30" s="15">
        <v>249263.03214</v>
      </c>
      <c r="P30" s="15">
        <v>249263.03214</v>
      </c>
      <c r="Q30" s="15">
        <v>0</v>
      </c>
      <c r="R30" s="15">
        <v>1820.54549</v>
      </c>
      <c r="S30" s="15">
        <v>1820.54549</v>
      </c>
      <c r="T30" s="15">
        <v>0</v>
      </c>
      <c r="U30" s="15">
        <v>1820.54549</v>
      </c>
      <c r="V30" s="15">
        <v>1820.54549</v>
      </c>
      <c r="W30" s="15">
        <v>0</v>
      </c>
      <c r="X30" s="16"/>
    </row>
    <row r="31" spans="1:24" x14ac:dyDescent="0.25">
      <c r="A31" s="19" t="s">
        <v>91</v>
      </c>
      <c r="B31" s="14">
        <v>23</v>
      </c>
      <c r="C31" s="18" t="str">
        <f t="shared" si="0"/>
        <v xml:space="preserve"> 6 АТ ОЩАДБАНК</v>
      </c>
      <c r="D31" s="12" t="str">
        <f t="shared" si="1"/>
        <v>24</v>
      </c>
      <c r="E31" s="12" t="str">
        <f t="shared" si="2"/>
        <v>Металургійне виробництво</v>
      </c>
      <c r="F31" s="15">
        <v>4120763.77954</v>
      </c>
      <c r="G31" s="15">
        <v>103385.60447999999</v>
      </c>
      <c r="H31" s="15">
        <v>4017378.1750599998</v>
      </c>
      <c r="I31" s="15">
        <v>4021323.6065000002</v>
      </c>
      <c r="J31" s="15">
        <v>3945.4314399999998</v>
      </c>
      <c r="K31" s="15">
        <v>4017378.1750599998</v>
      </c>
      <c r="L31" s="15">
        <v>4021323.6065000002</v>
      </c>
      <c r="M31" s="15">
        <v>3945.4314399999998</v>
      </c>
      <c r="N31" s="15">
        <v>4017378.1750599998</v>
      </c>
      <c r="O31" s="15">
        <v>4120831.2392899999</v>
      </c>
      <c r="P31" s="15">
        <v>103453.06423</v>
      </c>
      <c r="Q31" s="15">
        <v>4017378.1750599998</v>
      </c>
      <c r="R31" s="15">
        <v>4021323.6065000002</v>
      </c>
      <c r="S31" s="15">
        <v>3945.4314399999998</v>
      </c>
      <c r="T31" s="15">
        <v>4017378.1750599998</v>
      </c>
      <c r="U31" s="15">
        <v>4021323.6065000002</v>
      </c>
      <c r="V31" s="15">
        <v>3945.4314399999998</v>
      </c>
      <c r="W31" s="15">
        <v>4017378.1750599998</v>
      </c>
      <c r="X31" s="16"/>
    </row>
    <row r="32" spans="1:24" x14ac:dyDescent="0.25">
      <c r="A32" s="19" t="s">
        <v>90</v>
      </c>
      <c r="B32" s="14">
        <v>24</v>
      </c>
      <c r="C32" s="18" t="str">
        <f t="shared" si="0"/>
        <v xml:space="preserve"> 6 АТ ОЩАДБАНК</v>
      </c>
      <c r="D32" s="12" t="str">
        <f t="shared" si="1"/>
        <v>25</v>
      </c>
      <c r="E32" s="12" t="str">
        <f t="shared" si="2"/>
        <v>Виробництво готових металевих виробів, крім машин і устатковання</v>
      </c>
      <c r="F32" s="15">
        <v>422112.05</v>
      </c>
      <c r="G32" s="15">
        <v>422112.05</v>
      </c>
      <c r="H32" s="15">
        <v>0</v>
      </c>
      <c r="I32" s="15">
        <v>105170.65395000001</v>
      </c>
      <c r="J32" s="15">
        <v>105170.65395000001</v>
      </c>
      <c r="K32" s="15">
        <v>0</v>
      </c>
      <c r="L32" s="15">
        <v>5295.5340800000004</v>
      </c>
      <c r="M32" s="15">
        <v>5295.5340800000004</v>
      </c>
      <c r="N32" s="15">
        <v>0</v>
      </c>
      <c r="O32" s="15">
        <v>422966.01250999997</v>
      </c>
      <c r="P32" s="15">
        <v>422966.01250999997</v>
      </c>
      <c r="Q32" s="15">
        <v>0</v>
      </c>
      <c r="R32" s="15">
        <v>105178.41740000001</v>
      </c>
      <c r="S32" s="15">
        <v>105178.41740000001</v>
      </c>
      <c r="T32" s="15">
        <v>0</v>
      </c>
      <c r="U32" s="15">
        <v>5303.2975299999998</v>
      </c>
      <c r="V32" s="15">
        <v>5303.2975299999998</v>
      </c>
      <c r="W32" s="15">
        <v>0</v>
      </c>
      <c r="X32" s="16"/>
    </row>
    <row r="33" spans="1:24" x14ac:dyDescent="0.25">
      <c r="A33" s="19" t="s">
        <v>89</v>
      </c>
      <c r="B33" s="14">
        <v>25</v>
      </c>
      <c r="C33" s="18" t="str">
        <f t="shared" si="0"/>
        <v xml:space="preserve"> 6 АТ ОЩАДБАНК</v>
      </c>
      <c r="D33" s="12" t="str">
        <f t="shared" si="1"/>
        <v>26</v>
      </c>
      <c r="E33" s="12" t="str">
        <f t="shared" si="2"/>
        <v>Виробництво комп'ютерів, електронної та оптичної продукції</v>
      </c>
      <c r="F33" s="15">
        <v>2568120.3340500002</v>
      </c>
      <c r="G33" s="15">
        <v>2568120.3340500002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2572361.2152399998</v>
      </c>
      <c r="P33" s="15">
        <v>2572361.2152399998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6"/>
    </row>
    <row r="34" spans="1:24" x14ac:dyDescent="0.25">
      <c r="A34" s="19" t="s">
        <v>88</v>
      </c>
      <c r="B34" s="14">
        <v>26</v>
      </c>
      <c r="C34" s="18" t="str">
        <f t="shared" si="0"/>
        <v xml:space="preserve"> 6 АТ ОЩАДБАНК</v>
      </c>
      <c r="D34" s="12" t="str">
        <f t="shared" si="1"/>
        <v>27</v>
      </c>
      <c r="E34" s="12" t="str">
        <f t="shared" si="2"/>
        <v>Виробництво електричного устатковання</v>
      </c>
      <c r="F34" s="15">
        <v>158310.5275</v>
      </c>
      <c r="G34" s="15">
        <v>158310.5275</v>
      </c>
      <c r="H34" s="15">
        <v>0</v>
      </c>
      <c r="I34" s="15">
        <v>66.073549999999997</v>
      </c>
      <c r="J34" s="15">
        <v>66.073549999999997</v>
      </c>
      <c r="K34" s="15">
        <v>0</v>
      </c>
      <c r="L34" s="15">
        <v>66.073549999999997</v>
      </c>
      <c r="M34" s="15">
        <v>66.073549999999997</v>
      </c>
      <c r="N34" s="15">
        <v>0</v>
      </c>
      <c r="O34" s="15">
        <v>158689.73725999999</v>
      </c>
      <c r="P34" s="15">
        <v>158689.73725999999</v>
      </c>
      <c r="Q34" s="15">
        <v>0</v>
      </c>
      <c r="R34" s="15">
        <v>66.073549999999997</v>
      </c>
      <c r="S34" s="15">
        <v>66.073549999999997</v>
      </c>
      <c r="T34" s="15">
        <v>0</v>
      </c>
      <c r="U34" s="15">
        <v>66.073549999999997</v>
      </c>
      <c r="V34" s="15">
        <v>66.073549999999997</v>
      </c>
      <c r="W34" s="15">
        <v>0</v>
      </c>
      <c r="X34" s="16"/>
    </row>
    <row r="35" spans="1:24" x14ac:dyDescent="0.25">
      <c r="A35" s="19" t="s">
        <v>87</v>
      </c>
      <c r="B35" s="14">
        <v>27</v>
      </c>
      <c r="C35" s="18" t="str">
        <f t="shared" si="0"/>
        <v xml:space="preserve"> 6 АТ ОЩАДБАНК</v>
      </c>
      <c r="D35" s="12" t="str">
        <f t="shared" si="1"/>
        <v>28</v>
      </c>
      <c r="E35" s="12" t="str">
        <f t="shared" si="2"/>
        <v>Виробництво машин і устатковання, н.в.і.у.</v>
      </c>
      <c r="F35" s="15">
        <v>484145.22289999999</v>
      </c>
      <c r="G35" s="15">
        <v>479887.45607999997</v>
      </c>
      <c r="H35" s="15">
        <v>4257.7668199999998</v>
      </c>
      <c r="I35" s="15">
        <v>64644.419880000001</v>
      </c>
      <c r="J35" s="15">
        <v>60386.653059999997</v>
      </c>
      <c r="K35" s="15">
        <v>4257.7668199999998</v>
      </c>
      <c r="L35" s="15">
        <v>64644.419880000001</v>
      </c>
      <c r="M35" s="15">
        <v>60386.653059999997</v>
      </c>
      <c r="N35" s="15">
        <v>4257.7668199999998</v>
      </c>
      <c r="O35" s="15">
        <v>486616.80420000001</v>
      </c>
      <c r="P35" s="15">
        <v>482357.82020000002</v>
      </c>
      <c r="Q35" s="15">
        <v>4258.9840000000004</v>
      </c>
      <c r="R35" s="15">
        <v>64687.988839999998</v>
      </c>
      <c r="S35" s="15">
        <v>60429.004840000001</v>
      </c>
      <c r="T35" s="15">
        <v>4258.9840000000004</v>
      </c>
      <c r="U35" s="15">
        <v>64687.988839999998</v>
      </c>
      <c r="V35" s="15">
        <v>60429.004840000001</v>
      </c>
      <c r="W35" s="15">
        <v>4258.9840000000004</v>
      </c>
      <c r="X35" s="16"/>
    </row>
    <row r="36" spans="1:24" x14ac:dyDescent="0.25">
      <c r="A36" s="19" t="s">
        <v>86</v>
      </c>
      <c r="B36" s="14">
        <v>28</v>
      </c>
      <c r="C36" s="18" t="str">
        <f t="shared" si="0"/>
        <v xml:space="preserve"> 6 АТ ОЩАДБАНК</v>
      </c>
      <c r="D36" s="12" t="str">
        <f t="shared" si="1"/>
        <v>29</v>
      </c>
      <c r="E36" s="12" t="str">
        <f t="shared" si="2"/>
        <v>Виробництво автотранспортних засобів, причепів і напівпричепів</v>
      </c>
      <c r="F36" s="15">
        <v>4429827.6683200002</v>
      </c>
      <c r="G36" s="15">
        <v>4429827.6683200002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4453218.4703799998</v>
      </c>
      <c r="P36" s="15">
        <v>4453218.4703799998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6"/>
    </row>
    <row r="37" spans="1:24" x14ac:dyDescent="0.25">
      <c r="A37" s="19" t="s">
        <v>85</v>
      </c>
      <c r="B37" s="14">
        <v>29</v>
      </c>
      <c r="C37" s="18" t="str">
        <f t="shared" si="0"/>
        <v xml:space="preserve"> 6 АТ ОЩАДБАНК</v>
      </c>
      <c r="D37" s="12" t="str">
        <f t="shared" si="1"/>
        <v>30</v>
      </c>
      <c r="E37" s="12" t="str">
        <f t="shared" si="2"/>
        <v>Виробництво інших транспортних засобів</v>
      </c>
      <c r="F37" s="15">
        <v>866103.35861999996</v>
      </c>
      <c r="G37" s="15">
        <v>866103.35861999996</v>
      </c>
      <c r="H37" s="15">
        <v>0</v>
      </c>
      <c r="I37" s="15">
        <v>1192.0178599999999</v>
      </c>
      <c r="J37" s="15">
        <v>1192.0178599999999</v>
      </c>
      <c r="K37" s="15">
        <v>0</v>
      </c>
      <c r="L37" s="15">
        <v>1192.0178599999999</v>
      </c>
      <c r="M37" s="15">
        <v>1192.0178599999999</v>
      </c>
      <c r="N37" s="15">
        <v>0</v>
      </c>
      <c r="O37" s="15">
        <v>867188.42648999998</v>
      </c>
      <c r="P37" s="15">
        <v>867188.42648999998</v>
      </c>
      <c r="Q37" s="15">
        <v>0</v>
      </c>
      <c r="R37" s="15">
        <v>1192.1454000000001</v>
      </c>
      <c r="S37" s="15">
        <v>1192.1454000000001</v>
      </c>
      <c r="T37" s="15">
        <v>0</v>
      </c>
      <c r="U37" s="15">
        <v>1192.1454000000001</v>
      </c>
      <c r="V37" s="15">
        <v>1192.1454000000001</v>
      </c>
      <c r="W37" s="15">
        <v>0</v>
      </c>
      <c r="X37" s="16"/>
    </row>
    <row r="38" spans="1:24" x14ac:dyDescent="0.25">
      <c r="A38" s="19" t="s">
        <v>84</v>
      </c>
      <c r="B38" s="14">
        <v>30</v>
      </c>
      <c r="C38" s="18" t="str">
        <f t="shared" si="0"/>
        <v xml:space="preserve"> 6 АТ ОЩАДБАНК</v>
      </c>
      <c r="D38" s="12" t="str">
        <f t="shared" si="1"/>
        <v>31</v>
      </c>
      <c r="E38" s="12" t="str">
        <f t="shared" si="2"/>
        <v>Виробництво меблів</v>
      </c>
      <c r="F38" s="15">
        <v>230834.28594999999</v>
      </c>
      <c r="G38" s="15">
        <v>230834.28594999999</v>
      </c>
      <c r="H38" s="15">
        <v>0</v>
      </c>
      <c r="I38" s="15">
        <v>4871.2373500000003</v>
      </c>
      <c r="J38" s="15">
        <v>4871.2373500000003</v>
      </c>
      <c r="K38" s="15">
        <v>0</v>
      </c>
      <c r="L38" s="15">
        <v>4871.2373500000003</v>
      </c>
      <c r="M38" s="15">
        <v>4871.2373500000003</v>
      </c>
      <c r="N38" s="15">
        <v>0</v>
      </c>
      <c r="O38" s="15">
        <v>231147.1575</v>
      </c>
      <c r="P38" s="15">
        <v>231147.1575</v>
      </c>
      <c r="Q38" s="15">
        <v>0</v>
      </c>
      <c r="R38" s="15">
        <v>4871.2373500000003</v>
      </c>
      <c r="S38" s="15">
        <v>4871.2373500000003</v>
      </c>
      <c r="T38" s="15">
        <v>0</v>
      </c>
      <c r="U38" s="15">
        <v>4871.2373500000003</v>
      </c>
      <c r="V38" s="15">
        <v>4871.2373500000003</v>
      </c>
      <c r="W38" s="15">
        <v>0</v>
      </c>
      <c r="X38" s="16"/>
    </row>
    <row r="39" spans="1:24" x14ac:dyDescent="0.25">
      <c r="A39" s="19" t="s">
        <v>83</v>
      </c>
      <c r="B39" s="14">
        <v>31</v>
      </c>
      <c r="C39" s="18" t="str">
        <f t="shared" si="0"/>
        <v xml:space="preserve"> 6 АТ ОЩАДБАНК</v>
      </c>
      <c r="D39" s="12" t="str">
        <f t="shared" si="1"/>
        <v>32</v>
      </c>
      <c r="E39" s="12" t="str">
        <f t="shared" si="2"/>
        <v>Виробництво іншої продукції</v>
      </c>
      <c r="F39" s="15">
        <v>69651.420629999993</v>
      </c>
      <c r="G39" s="15">
        <v>69651.420629999993</v>
      </c>
      <c r="H39" s="15">
        <v>0</v>
      </c>
      <c r="I39" s="15">
        <v>2637.3020499999998</v>
      </c>
      <c r="J39" s="15">
        <v>2637.3020499999998</v>
      </c>
      <c r="K39" s="15">
        <v>0</v>
      </c>
      <c r="L39" s="15">
        <v>2637.3020499999998</v>
      </c>
      <c r="M39" s="15">
        <v>2637.3020499999998</v>
      </c>
      <c r="N39" s="15">
        <v>0</v>
      </c>
      <c r="O39" s="15">
        <v>69936.863530000002</v>
      </c>
      <c r="P39" s="15">
        <v>69936.863530000002</v>
      </c>
      <c r="Q39" s="15">
        <v>0</v>
      </c>
      <c r="R39" s="15">
        <v>2637.3020499999998</v>
      </c>
      <c r="S39" s="15">
        <v>2637.3020499999998</v>
      </c>
      <c r="T39" s="15">
        <v>0</v>
      </c>
      <c r="U39" s="15">
        <v>2637.3020499999998</v>
      </c>
      <c r="V39" s="15">
        <v>2637.3020499999998</v>
      </c>
      <c r="W39" s="15">
        <v>0</v>
      </c>
      <c r="X39" s="16"/>
    </row>
    <row r="40" spans="1:24" x14ac:dyDescent="0.25">
      <c r="A40" s="19" t="s">
        <v>82</v>
      </c>
      <c r="B40" s="14">
        <v>32</v>
      </c>
      <c r="C40" s="18" t="str">
        <f t="shared" si="0"/>
        <v xml:space="preserve"> 6 АТ ОЩАДБАНК</v>
      </c>
      <c r="D40" s="12" t="str">
        <f t="shared" si="1"/>
        <v>33</v>
      </c>
      <c r="E40" s="12" t="str">
        <f t="shared" si="2"/>
        <v>Ремонт і монтаж машин і устатковання</v>
      </c>
      <c r="F40" s="15">
        <v>81102.211599999995</v>
      </c>
      <c r="G40" s="15">
        <v>81102.211599999995</v>
      </c>
      <c r="H40" s="15">
        <v>0</v>
      </c>
      <c r="I40" s="15">
        <v>7654.6307200000001</v>
      </c>
      <c r="J40" s="15">
        <v>7654.6307200000001</v>
      </c>
      <c r="K40" s="15">
        <v>0</v>
      </c>
      <c r="L40" s="15">
        <v>7654.6307200000001</v>
      </c>
      <c r="M40" s="15">
        <v>7654.6307200000001</v>
      </c>
      <c r="N40" s="15">
        <v>0</v>
      </c>
      <c r="O40" s="15">
        <v>81523.698040000003</v>
      </c>
      <c r="P40" s="15">
        <v>81523.698040000003</v>
      </c>
      <c r="Q40" s="15">
        <v>0</v>
      </c>
      <c r="R40" s="15">
        <v>7655.2477399999998</v>
      </c>
      <c r="S40" s="15">
        <v>7655.2477399999998</v>
      </c>
      <c r="T40" s="15">
        <v>0</v>
      </c>
      <c r="U40" s="15">
        <v>7655.2477399999998</v>
      </c>
      <c r="V40" s="15">
        <v>7655.2477399999998</v>
      </c>
      <c r="W40" s="15">
        <v>0</v>
      </c>
      <c r="X40" s="16"/>
    </row>
    <row r="41" spans="1:24" x14ac:dyDescent="0.25">
      <c r="A41" s="19" t="s">
        <v>81</v>
      </c>
      <c r="B41" s="14">
        <v>33</v>
      </c>
      <c r="C41" s="18" t="str">
        <f t="shared" ref="C41:C72" si="3">MID(A41,4,14)</f>
        <v xml:space="preserve"> 6 АТ ОЩАДБАНК</v>
      </c>
      <c r="D41" s="12" t="str">
        <f t="shared" ref="D41:D72" si="4">IF(OR(MID(A41,1,2)="ZZ",MID(A41,1,2)="YY"),"Інше",MID(A41,1,2))</f>
        <v>35</v>
      </c>
      <c r="E41" s="12" t="str">
        <f t="shared" ref="E41:E72" si="5">MID(A41,19,200)</f>
        <v>Постачання електроенергії, газу, пари та кондиційованого повітря</v>
      </c>
      <c r="F41" s="15">
        <v>21404514.443670001</v>
      </c>
      <c r="G41" s="15">
        <v>7451207.6089199996</v>
      </c>
      <c r="H41" s="15">
        <v>13953306.83475</v>
      </c>
      <c r="I41" s="15">
        <v>7105307.7529100003</v>
      </c>
      <c r="J41" s="15">
        <v>18142.908950000001</v>
      </c>
      <c r="K41" s="15">
        <v>7087164.8439600002</v>
      </c>
      <c r="L41" s="15">
        <v>7105307.7529100003</v>
      </c>
      <c r="M41" s="15">
        <v>18142.908950000001</v>
      </c>
      <c r="N41" s="15">
        <v>7087164.8439600002</v>
      </c>
      <c r="O41" s="15">
        <v>22309148.348930001</v>
      </c>
      <c r="P41" s="15">
        <v>7702490.0755500002</v>
      </c>
      <c r="Q41" s="15">
        <v>14606658.27338</v>
      </c>
      <c r="R41" s="15">
        <v>7756875.1238200003</v>
      </c>
      <c r="S41" s="15">
        <v>18142.908950000001</v>
      </c>
      <c r="T41" s="15">
        <v>7738732.2148700003</v>
      </c>
      <c r="U41" s="15">
        <v>7756875.1238200003</v>
      </c>
      <c r="V41" s="15">
        <v>18142.908950000001</v>
      </c>
      <c r="W41" s="15">
        <v>7738732.2148700003</v>
      </c>
      <c r="X41" s="16"/>
    </row>
    <row r="42" spans="1:24" x14ac:dyDescent="0.25">
      <c r="A42" s="19" t="s">
        <v>80</v>
      </c>
      <c r="B42" s="14">
        <v>34</v>
      </c>
      <c r="C42" s="18" t="str">
        <f t="shared" si="3"/>
        <v xml:space="preserve"> 6 АТ ОЩАДБАНК</v>
      </c>
      <c r="D42" s="12" t="str">
        <f t="shared" si="4"/>
        <v>36</v>
      </c>
      <c r="E42" s="12" t="str">
        <f t="shared" si="5"/>
        <v>Забір, очищення та постачання води</v>
      </c>
      <c r="F42" s="15">
        <v>7327.0996999999998</v>
      </c>
      <c r="G42" s="15">
        <v>7327.0996999999998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7373.2697799999996</v>
      </c>
      <c r="P42" s="15">
        <v>7373.2697799999996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6"/>
    </row>
    <row r="43" spans="1:24" x14ac:dyDescent="0.25">
      <c r="A43" s="19" t="s">
        <v>79</v>
      </c>
      <c r="B43" s="14">
        <v>35</v>
      </c>
      <c r="C43" s="18" t="str">
        <f t="shared" si="3"/>
        <v xml:space="preserve"> 6 АТ ОЩАДБАНК</v>
      </c>
      <c r="D43" s="12" t="str">
        <f t="shared" si="4"/>
        <v>37</v>
      </c>
      <c r="E43" s="12" t="str">
        <f t="shared" si="5"/>
        <v>Каналізація, відведення й очищення стічних вод</v>
      </c>
      <c r="F43" s="15">
        <v>2411.8831599999999</v>
      </c>
      <c r="G43" s="15">
        <v>2411.8831599999999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2444.6334499999998</v>
      </c>
      <c r="P43" s="15">
        <v>2444.6334499999998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6"/>
    </row>
    <row r="44" spans="1:24" x14ac:dyDescent="0.25">
      <c r="A44" s="19" t="s">
        <v>78</v>
      </c>
      <c r="B44" s="14">
        <v>36</v>
      </c>
      <c r="C44" s="18" t="str">
        <f t="shared" si="3"/>
        <v xml:space="preserve"> 6 АТ ОЩАДБАНК</v>
      </c>
      <c r="D44" s="12" t="str">
        <f t="shared" si="4"/>
        <v>38</v>
      </c>
      <c r="E44" s="12" t="str">
        <f t="shared" si="5"/>
        <v>Збирання, оброблення й видалення відходів; відновлення матеріалів</v>
      </c>
      <c r="F44" s="15">
        <v>7664.1038500000004</v>
      </c>
      <c r="G44" s="15">
        <v>7664.1038500000004</v>
      </c>
      <c r="H44" s="15">
        <v>0</v>
      </c>
      <c r="I44" s="15">
        <v>1153.6498300000001</v>
      </c>
      <c r="J44" s="15">
        <v>1153.6498300000001</v>
      </c>
      <c r="K44" s="15">
        <v>0</v>
      </c>
      <c r="L44" s="15">
        <v>1153.6498300000001</v>
      </c>
      <c r="M44" s="15">
        <v>1153.6498300000001</v>
      </c>
      <c r="N44" s="15">
        <v>0</v>
      </c>
      <c r="O44" s="15">
        <v>7677.3102799999997</v>
      </c>
      <c r="P44" s="15">
        <v>7677.3102799999997</v>
      </c>
      <c r="Q44" s="15">
        <v>0</v>
      </c>
      <c r="R44" s="15">
        <v>1153.6498300000001</v>
      </c>
      <c r="S44" s="15">
        <v>1153.6498300000001</v>
      </c>
      <c r="T44" s="15">
        <v>0</v>
      </c>
      <c r="U44" s="15">
        <v>1153.6498300000001</v>
      </c>
      <c r="V44" s="15">
        <v>1153.6498300000001</v>
      </c>
      <c r="W44" s="15">
        <v>0</v>
      </c>
      <c r="X44" s="16"/>
    </row>
    <row r="45" spans="1:24" x14ac:dyDescent="0.25">
      <c r="A45" s="19" t="s">
        <v>77</v>
      </c>
      <c r="B45" s="14">
        <v>37</v>
      </c>
      <c r="C45" s="18" t="str">
        <f t="shared" si="3"/>
        <v xml:space="preserve"> 6 АТ ОЩАДБАНК</v>
      </c>
      <c r="D45" s="12" t="str">
        <f t="shared" si="4"/>
        <v>39</v>
      </c>
      <c r="E45" s="12" t="str">
        <f t="shared" si="5"/>
        <v>Інша діяльність щодо поводження з відходами</v>
      </c>
      <c r="F45" s="15">
        <v>1.3815299999999999</v>
      </c>
      <c r="G45" s="15">
        <v>1.3815299999999999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1.3815299999999999</v>
      </c>
      <c r="P45" s="15">
        <v>1.3815299999999999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6"/>
    </row>
    <row r="46" spans="1:24" x14ac:dyDescent="0.25">
      <c r="A46" s="19" t="s">
        <v>76</v>
      </c>
      <c r="B46" s="14">
        <v>38</v>
      </c>
      <c r="C46" s="18" t="str">
        <f t="shared" si="3"/>
        <v xml:space="preserve"> 6 АТ ОЩАДБАНК</v>
      </c>
      <c r="D46" s="12" t="str">
        <f t="shared" si="4"/>
        <v>41</v>
      </c>
      <c r="E46" s="12" t="str">
        <f t="shared" si="5"/>
        <v>Будівництво будівель</v>
      </c>
      <c r="F46" s="15">
        <v>529318.35526999994</v>
      </c>
      <c r="G46" s="15">
        <v>529318.35526999994</v>
      </c>
      <c r="H46" s="15">
        <v>0</v>
      </c>
      <c r="I46" s="15">
        <v>313451.25186000002</v>
      </c>
      <c r="J46" s="15">
        <v>313451.25186000002</v>
      </c>
      <c r="K46" s="15">
        <v>0</v>
      </c>
      <c r="L46" s="15">
        <v>313451.25186000002</v>
      </c>
      <c r="M46" s="15">
        <v>313451.25186000002</v>
      </c>
      <c r="N46" s="15">
        <v>0</v>
      </c>
      <c r="O46" s="15">
        <v>530349.53994000005</v>
      </c>
      <c r="P46" s="15">
        <v>530349.53994000005</v>
      </c>
      <c r="Q46" s="15">
        <v>0</v>
      </c>
      <c r="R46" s="15">
        <v>313451.43427000003</v>
      </c>
      <c r="S46" s="15">
        <v>313451.43427000003</v>
      </c>
      <c r="T46" s="15">
        <v>0</v>
      </c>
      <c r="U46" s="15">
        <v>313451.43427000003</v>
      </c>
      <c r="V46" s="15">
        <v>313451.43427000003</v>
      </c>
      <c r="W46" s="15">
        <v>0</v>
      </c>
      <c r="X46" s="16"/>
    </row>
    <row r="47" spans="1:24" x14ac:dyDescent="0.25">
      <c r="A47" s="19" t="s">
        <v>75</v>
      </c>
      <c r="B47" s="14">
        <v>39</v>
      </c>
      <c r="C47" s="18" t="str">
        <f t="shared" si="3"/>
        <v xml:space="preserve"> 6 АТ ОЩАДБАНК</v>
      </c>
      <c r="D47" s="12" t="str">
        <f t="shared" si="4"/>
        <v>42</v>
      </c>
      <c r="E47" s="12" t="str">
        <f t="shared" si="5"/>
        <v>Будівництво споруд</v>
      </c>
      <c r="F47" s="15">
        <v>73133.644060000006</v>
      </c>
      <c r="G47" s="15">
        <v>73133.644060000006</v>
      </c>
      <c r="H47" s="15">
        <v>0</v>
      </c>
      <c r="I47" s="15">
        <v>13992.879720000001</v>
      </c>
      <c r="J47" s="15">
        <v>13992.879720000001</v>
      </c>
      <c r="K47" s="15">
        <v>0</v>
      </c>
      <c r="L47" s="15">
        <v>13992.879720000001</v>
      </c>
      <c r="M47" s="15">
        <v>13992.879720000001</v>
      </c>
      <c r="N47" s="15">
        <v>0</v>
      </c>
      <c r="O47" s="15">
        <v>73252.617039999997</v>
      </c>
      <c r="P47" s="15">
        <v>73252.617039999997</v>
      </c>
      <c r="Q47" s="15">
        <v>0</v>
      </c>
      <c r="R47" s="15">
        <v>13983.08214</v>
      </c>
      <c r="S47" s="15">
        <v>13983.08214</v>
      </c>
      <c r="T47" s="15">
        <v>0</v>
      </c>
      <c r="U47" s="15">
        <v>13983.08214</v>
      </c>
      <c r="V47" s="15">
        <v>13983.08214</v>
      </c>
      <c r="W47" s="15">
        <v>0</v>
      </c>
      <c r="X47" s="16"/>
    </row>
    <row r="48" spans="1:24" x14ac:dyDescent="0.25">
      <c r="A48" s="19" t="s">
        <v>74</v>
      </c>
      <c r="B48" s="14">
        <v>40</v>
      </c>
      <c r="C48" s="18" t="str">
        <f t="shared" si="3"/>
        <v xml:space="preserve"> 6 АТ ОЩАДБАНК</v>
      </c>
      <c r="D48" s="12" t="str">
        <f t="shared" si="4"/>
        <v>43</v>
      </c>
      <c r="E48" s="12" t="str">
        <f t="shared" si="5"/>
        <v>Спеціалізовані будівельні роботи</v>
      </c>
      <c r="F48" s="15">
        <v>202916.67528</v>
      </c>
      <c r="G48" s="15">
        <v>202916.67528</v>
      </c>
      <c r="H48" s="15">
        <v>0</v>
      </c>
      <c r="I48" s="15">
        <v>12082.62077</v>
      </c>
      <c r="J48" s="15">
        <v>12082.62077</v>
      </c>
      <c r="K48" s="15">
        <v>0</v>
      </c>
      <c r="L48" s="15">
        <v>12082.62077</v>
      </c>
      <c r="M48" s="15">
        <v>12082.62077</v>
      </c>
      <c r="N48" s="15">
        <v>0</v>
      </c>
      <c r="O48" s="15">
        <v>204082.76251999999</v>
      </c>
      <c r="P48" s="15">
        <v>204082.76251999999</v>
      </c>
      <c r="Q48" s="15">
        <v>0</v>
      </c>
      <c r="R48" s="15">
        <v>12083.24836</v>
      </c>
      <c r="S48" s="15">
        <v>12083.24836</v>
      </c>
      <c r="T48" s="15">
        <v>0</v>
      </c>
      <c r="U48" s="15">
        <v>12083.24836</v>
      </c>
      <c r="V48" s="15">
        <v>12083.24836</v>
      </c>
      <c r="W48" s="15">
        <v>0</v>
      </c>
      <c r="X48" s="16"/>
    </row>
    <row r="49" spans="1:24" ht="24" x14ac:dyDescent="0.25">
      <c r="A49" s="19" t="s">
        <v>73</v>
      </c>
      <c r="B49" s="14">
        <v>41</v>
      </c>
      <c r="C49" s="18" t="str">
        <f t="shared" si="3"/>
        <v xml:space="preserve"> 6 АТ ОЩАДБАНК</v>
      </c>
      <c r="D49" s="12" t="str">
        <f t="shared" si="4"/>
        <v>45</v>
      </c>
      <c r="E49" s="12" t="str">
        <f t="shared" si="5"/>
        <v>Оптова та роздрібна торгівля автотранспортними засобами та мотоциклами, їх ремонт</v>
      </c>
      <c r="F49" s="15">
        <v>318810.76035</v>
      </c>
      <c r="G49" s="15">
        <v>318810.76035</v>
      </c>
      <c r="H49" s="15">
        <v>0</v>
      </c>
      <c r="I49" s="15">
        <v>15615.274090000001</v>
      </c>
      <c r="J49" s="15">
        <v>15615.274090000001</v>
      </c>
      <c r="K49" s="15">
        <v>0</v>
      </c>
      <c r="L49" s="15">
        <v>19583.360199999999</v>
      </c>
      <c r="M49" s="15">
        <v>19583.360199999999</v>
      </c>
      <c r="N49" s="15">
        <v>0</v>
      </c>
      <c r="O49" s="15">
        <v>328773.95243</v>
      </c>
      <c r="P49" s="15">
        <v>328773.95243</v>
      </c>
      <c r="Q49" s="15">
        <v>0</v>
      </c>
      <c r="R49" s="15">
        <v>15667.02965</v>
      </c>
      <c r="S49" s="15">
        <v>15667.02965</v>
      </c>
      <c r="T49" s="15">
        <v>0</v>
      </c>
      <c r="U49" s="15">
        <v>28483.954659999999</v>
      </c>
      <c r="V49" s="15">
        <v>28483.954659999999</v>
      </c>
      <c r="W49" s="15">
        <v>0</v>
      </c>
      <c r="X49" s="16"/>
    </row>
    <row r="50" spans="1:24" ht="24" x14ac:dyDescent="0.25">
      <c r="A50" s="19" t="s">
        <v>72</v>
      </c>
      <c r="B50" s="14">
        <v>42</v>
      </c>
      <c r="C50" s="18" t="str">
        <f t="shared" si="3"/>
        <v xml:space="preserve"> 6 АТ ОЩАДБАНК</v>
      </c>
      <c r="D50" s="12" t="str">
        <f t="shared" si="4"/>
        <v>46</v>
      </c>
      <c r="E50" s="12" t="str">
        <f t="shared" si="5"/>
        <v>Оптова торгівля, крім торгівлі автотранспортними засобами та мотоциклами</v>
      </c>
      <c r="F50" s="15">
        <v>23747011.48291</v>
      </c>
      <c r="G50" s="15">
        <v>17955814.566989999</v>
      </c>
      <c r="H50" s="15">
        <v>5791196.9159199996</v>
      </c>
      <c r="I50" s="15">
        <v>3612296.4890100001</v>
      </c>
      <c r="J50" s="15">
        <v>856746.5577</v>
      </c>
      <c r="K50" s="15">
        <v>2755549.9313099999</v>
      </c>
      <c r="L50" s="15">
        <v>3612296.4890100001</v>
      </c>
      <c r="M50" s="15">
        <v>856746.5577</v>
      </c>
      <c r="N50" s="15">
        <v>2755549.9313099999</v>
      </c>
      <c r="O50" s="15">
        <v>24873860.28726</v>
      </c>
      <c r="P50" s="15">
        <v>18865756.23254</v>
      </c>
      <c r="Q50" s="15">
        <v>6008104.0547200004</v>
      </c>
      <c r="R50" s="15">
        <v>4983920.1699000001</v>
      </c>
      <c r="S50" s="15">
        <v>2011996.11209</v>
      </c>
      <c r="T50" s="15">
        <v>2971924.0578100001</v>
      </c>
      <c r="U50" s="15">
        <v>4983920.1699000001</v>
      </c>
      <c r="V50" s="15">
        <v>2011996.11209</v>
      </c>
      <c r="W50" s="15">
        <v>2971924.0578100001</v>
      </c>
      <c r="X50" s="16"/>
    </row>
    <row r="51" spans="1:24" ht="24" x14ac:dyDescent="0.25">
      <c r="A51" s="19" t="s">
        <v>71</v>
      </c>
      <c r="B51" s="14">
        <v>43</v>
      </c>
      <c r="C51" s="18" t="str">
        <f t="shared" si="3"/>
        <v xml:space="preserve"> 6 АТ ОЩАДБАНК</v>
      </c>
      <c r="D51" s="12" t="str">
        <f t="shared" si="4"/>
        <v>47</v>
      </c>
      <c r="E51" s="12" t="str">
        <f t="shared" si="5"/>
        <v>Роздрібна торгівля, крім торгівлі автотранспортними засобами та мотоциклами</v>
      </c>
      <c r="F51" s="15">
        <v>5441633.9036299996</v>
      </c>
      <c r="G51" s="15">
        <v>2507476.7142099999</v>
      </c>
      <c r="H51" s="15">
        <v>2934157.1894200002</v>
      </c>
      <c r="I51" s="15">
        <v>381120.87858999998</v>
      </c>
      <c r="J51" s="15">
        <v>381120.87858999998</v>
      </c>
      <c r="K51" s="15">
        <v>0</v>
      </c>
      <c r="L51" s="15">
        <v>381120.87858999998</v>
      </c>
      <c r="M51" s="15">
        <v>381120.87858999998</v>
      </c>
      <c r="N51" s="15">
        <v>0</v>
      </c>
      <c r="O51" s="15">
        <v>9620325.2714200001</v>
      </c>
      <c r="P51" s="15">
        <v>6696235.9758799998</v>
      </c>
      <c r="Q51" s="15">
        <v>2924089.2955399998</v>
      </c>
      <c r="R51" s="15">
        <v>4566562.8572699996</v>
      </c>
      <c r="S51" s="15">
        <v>4566562.8572699996</v>
      </c>
      <c r="T51" s="15">
        <v>0</v>
      </c>
      <c r="U51" s="15">
        <v>4566562.8572699996</v>
      </c>
      <c r="V51" s="15">
        <v>4566562.8572699996</v>
      </c>
      <c r="W51" s="15">
        <v>0</v>
      </c>
      <c r="X51" s="16"/>
    </row>
    <row r="52" spans="1:24" x14ac:dyDescent="0.25">
      <c r="A52" s="19" t="s">
        <v>70</v>
      </c>
      <c r="B52" s="14">
        <v>44</v>
      </c>
      <c r="C52" s="18" t="str">
        <f t="shared" si="3"/>
        <v xml:space="preserve"> 6 АТ ОЩАДБАНК</v>
      </c>
      <c r="D52" s="12" t="str">
        <f t="shared" si="4"/>
        <v>49</v>
      </c>
      <c r="E52" s="12" t="str">
        <f t="shared" si="5"/>
        <v>Наземний і трубопровідний транспорт</v>
      </c>
      <c r="F52" s="15">
        <v>539356.22585000005</v>
      </c>
      <c r="G52" s="15">
        <v>539356.22585000005</v>
      </c>
      <c r="H52" s="15">
        <v>0</v>
      </c>
      <c r="I52" s="15">
        <v>27168.693050000002</v>
      </c>
      <c r="J52" s="15">
        <v>27168.693050000002</v>
      </c>
      <c r="K52" s="15">
        <v>0</v>
      </c>
      <c r="L52" s="15">
        <v>27168.693050000002</v>
      </c>
      <c r="M52" s="15">
        <v>27168.693050000002</v>
      </c>
      <c r="N52" s="15">
        <v>0</v>
      </c>
      <c r="O52" s="15">
        <v>542711.59892999998</v>
      </c>
      <c r="P52" s="15">
        <v>542711.59892999998</v>
      </c>
      <c r="Q52" s="15">
        <v>0</v>
      </c>
      <c r="R52" s="15">
        <v>27176.384150000002</v>
      </c>
      <c r="S52" s="15">
        <v>27176.384150000002</v>
      </c>
      <c r="T52" s="15">
        <v>0</v>
      </c>
      <c r="U52" s="15">
        <v>27176.384150000002</v>
      </c>
      <c r="V52" s="15">
        <v>27176.384150000002</v>
      </c>
      <c r="W52" s="15">
        <v>0</v>
      </c>
      <c r="X52" s="16"/>
    </row>
    <row r="53" spans="1:24" x14ac:dyDescent="0.25">
      <c r="A53" s="19" t="s">
        <v>69</v>
      </c>
      <c r="B53" s="14">
        <v>45</v>
      </c>
      <c r="C53" s="18" t="str">
        <f t="shared" si="3"/>
        <v xml:space="preserve"> 6 АТ ОЩАДБАНК</v>
      </c>
      <c r="D53" s="12" t="str">
        <f t="shared" si="4"/>
        <v>50</v>
      </c>
      <c r="E53" s="12" t="str">
        <f t="shared" si="5"/>
        <v>Водний транспорт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6"/>
    </row>
    <row r="54" spans="1:24" x14ac:dyDescent="0.25">
      <c r="A54" s="19" t="s">
        <v>68</v>
      </c>
      <c r="B54" s="14">
        <v>46</v>
      </c>
      <c r="C54" s="18" t="str">
        <f t="shared" si="3"/>
        <v xml:space="preserve"> 6 АТ ОЩАДБАНК</v>
      </c>
      <c r="D54" s="12" t="str">
        <f t="shared" si="4"/>
        <v>51</v>
      </c>
      <c r="E54" s="12" t="str">
        <f t="shared" si="5"/>
        <v>Авіаційний транспорт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6"/>
    </row>
    <row r="55" spans="1:24" x14ac:dyDescent="0.25">
      <c r="A55" s="19" t="s">
        <v>67</v>
      </c>
      <c r="B55" s="14">
        <v>47</v>
      </c>
      <c r="C55" s="18" t="str">
        <f t="shared" si="3"/>
        <v xml:space="preserve"> 6 АТ ОЩАДБАНК</v>
      </c>
      <c r="D55" s="12" t="str">
        <f t="shared" si="4"/>
        <v>52</v>
      </c>
      <c r="E55" s="12" t="str">
        <f t="shared" si="5"/>
        <v>Складське господарство та допоміжна діяльність у сфері транспорту</v>
      </c>
      <c r="F55" s="15">
        <v>373069.50757000002</v>
      </c>
      <c r="G55" s="15">
        <v>373069.50757000002</v>
      </c>
      <c r="H55" s="15">
        <v>0</v>
      </c>
      <c r="I55" s="15">
        <v>98031.908809999994</v>
      </c>
      <c r="J55" s="15">
        <v>98031.908809999994</v>
      </c>
      <c r="K55" s="15">
        <v>0</v>
      </c>
      <c r="L55" s="15">
        <v>98031.908809999994</v>
      </c>
      <c r="M55" s="15">
        <v>98031.908809999994</v>
      </c>
      <c r="N55" s="15">
        <v>0</v>
      </c>
      <c r="O55" s="15">
        <v>373481.63465999998</v>
      </c>
      <c r="P55" s="15">
        <v>373481.63465999998</v>
      </c>
      <c r="Q55" s="15">
        <v>0</v>
      </c>
      <c r="R55" s="15">
        <v>97965.565589999998</v>
      </c>
      <c r="S55" s="15">
        <v>97965.565589999998</v>
      </c>
      <c r="T55" s="15">
        <v>0</v>
      </c>
      <c r="U55" s="15">
        <v>97965.565589999998</v>
      </c>
      <c r="V55" s="15">
        <v>97965.565589999998</v>
      </c>
      <c r="W55" s="15">
        <v>0</v>
      </c>
      <c r="X55" s="16"/>
    </row>
    <row r="56" spans="1:24" x14ac:dyDescent="0.25">
      <c r="A56" s="19" t="s">
        <v>66</v>
      </c>
      <c r="B56" s="14">
        <v>48</v>
      </c>
      <c r="C56" s="18" t="str">
        <f t="shared" si="3"/>
        <v xml:space="preserve"> 6 АТ ОЩАДБАНК</v>
      </c>
      <c r="D56" s="12" t="str">
        <f t="shared" si="4"/>
        <v>53</v>
      </c>
      <c r="E56" s="12" t="str">
        <f t="shared" si="5"/>
        <v>Поштова та кур'єрська діяльність</v>
      </c>
      <c r="F56" s="15">
        <v>1033.2313899999999</v>
      </c>
      <c r="G56" s="15">
        <v>1033.2313899999999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1033.65615</v>
      </c>
      <c r="P56" s="15">
        <v>1033.65615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6"/>
    </row>
    <row r="57" spans="1:24" x14ac:dyDescent="0.25">
      <c r="A57" s="19" t="s">
        <v>65</v>
      </c>
      <c r="B57" s="14">
        <v>49</v>
      </c>
      <c r="C57" s="18" t="str">
        <f t="shared" si="3"/>
        <v xml:space="preserve"> 6 АТ ОЩАДБАНК</v>
      </c>
      <c r="D57" s="12" t="str">
        <f t="shared" si="4"/>
        <v>55</v>
      </c>
      <c r="E57" s="12" t="str">
        <f t="shared" si="5"/>
        <v>Тимчасове розміщування</v>
      </c>
      <c r="F57" s="15">
        <v>46752.75664</v>
      </c>
      <c r="G57" s="15">
        <v>46752.75664</v>
      </c>
      <c r="H57" s="15">
        <v>0</v>
      </c>
      <c r="I57" s="15">
        <v>9.8494700000000002</v>
      </c>
      <c r="J57" s="15">
        <v>9.8494700000000002</v>
      </c>
      <c r="K57" s="15">
        <v>0</v>
      </c>
      <c r="L57" s="15">
        <v>9.8494700000000002</v>
      </c>
      <c r="M57" s="15">
        <v>9.8494700000000002</v>
      </c>
      <c r="N57" s="15">
        <v>0</v>
      </c>
      <c r="O57" s="15">
        <v>47458.594680000002</v>
      </c>
      <c r="P57" s="15">
        <v>47458.594680000002</v>
      </c>
      <c r="Q57" s="15">
        <v>0</v>
      </c>
      <c r="R57" s="15">
        <v>9.8494700000000002</v>
      </c>
      <c r="S57" s="15">
        <v>9.8494700000000002</v>
      </c>
      <c r="T57" s="15">
        <v>0</v>
      </c>
      <c r="U57" s="15">
        <v>9.8494700000000002</v>
      </c>
      <c r="V57" s="15">
        <v>9.8494700000000002</v>
      </c>
      <c r="W57" s="15">
        <v>0</v>
      </c>
      <c r="X57" s="16"/>
    </row>
    <row r="58" spans="1:24" x14ac:dyDescent="0.25">
      <c r="A58" s="19" t="s">
        <v>64</v>
      </c>
      <c r="B58" s="14">
        <v>50</v>
      </c>
      <c r="C58" s="18" t="str">
        <f t="shared" si="3"/>
        <v xml:space="preserve"> 6 АТ ОЩАДБАНК</v>
      </c>
      <c r="D58" s="12" t="str">
        <f t="shared" si="4"/>
        <v>56</v>
      </c>
      <c r="E58" s="12" t="str">
        <f t="shared" si="5"/>
        <v>Діяльність із забезпечення стравами та напоями</v>
      </c>
      <c r="F58" s="15">
        <v>169217.57952</v>
      </c>
      <c r="G58" s="15">
        <v>169217.57952</v>
      </c>
      <c r="H58" s="15">
        <v>0</v>
      </c>
      <c r="I58" s="15">
        <v>14637.01426</v>
      </c>
      <c r="J58" s="15">
        <v>14637.01426</v>
      </c>
      <c r="K58" s="15">
        <v>0</v>
      </c>
      <c r="L58" s="15">
        <v>14637.01426</v>
      </c>
      <c r="M58" s="15">
        <v>14637.01426</v>
      </c>
      <c r="N58" s="15">
        <v>0</v>
      </c>
      <c r="O58" s="15">
        <v>169989.98017</v>
      </c>
      <c r="P58" s="15">
        <v>169989.98017</v>
      </c>
      <c r="Q58" s="15">
        <v>0</v>
      </c>
      <c r="R58" s="15">
        <v>14640.19865</v>
      </c>
      <c r="S58" s="15">
        <v>14640.19865</v>
      </c>
      <c r="T58" s="15">
        <v>0</v>
      </c>
      <c r="U58" s="15">
        <v>14640.19865</v>
      </c>
      <c r="V58" s="15">
        <v>14640.19865</v>
      </c>
      <c r="W58" s="15">
        <v>0</v>
      </c>
      <c r="X58" s="16"/>
    </row>
    <row r="59" spans="1:24" x14ac:dyDescent="0.25">
      <c r="A59" s="19" t="s">
        <v>63</v>
      </c>
      <c r="B59" s="14">
        <v>51</v>
      </c>
      <c r="C59" s="18" t="str">
        <f t="shared" si="3"/>
        <v xml:space="preserve"> 6 АТ ОЩАДБАНК</v>
      </c>
      <c r="D59" s="12" t="str">
        <f t="shared" si="4"/>
        <v>58</v>
      </c>
      <c r="E59" s="12" t="str">
        <f t="shared" si="5"/>
        <v>Видавнича діяльність</v>
      </c>
      <c r="F59" s="15">
        <v>10921.767449999999</v>
      </c>
      <c r="G59" s="15">
        <v>10921.767449999999</v>
      </c>
      <c r="H59" s="15">
        <v>0</v>
      </c>
      <c r="I59" s="15">
        <v>31.158950000000001</v>
      </c>
      <c r="J59" s="15">
        <v>31.158950000000001</v>
      </c>
      <c r="K59" s="15">
        <v>0</v>
      </c>
      <c r="L59" s="15">
        <v>31.158950000000001</v>
      </c>
      <c r="M59" s="15">
        <v>31.158950000000001</v>
      </c>
      <c r="N59" s="15">
        <v>0</v>
      </c>
      <c r="O59" s="15">
        <v>10948.678239999999</v>
      </c>
      <c r="P59" s="15">
        <v>10948.678239999999</v>
      </c>
      <c r="Q59" s="15">
        <v>0</v>
      </c>
      <c r="R59" s="15">
        <v>31.158950000000001</v>
      </c>
      <c r="S59" s="15">
        <v>31.158950000000001</v>
      </c>
      <c r="T59" s="15">
        <v>0</v>
      </c>
      <c r="U59" s="15">
        <v>31.158950000000001</v>
      </c>
      <c r="V59" s="15">
        <v>31.158950000000001</v>
      </c>
      <c r="W59" s="15">
        <v>0</v>
      </c>
      <c r="X59" s="16"/>
    </row>
    <row r="60" spans="1:24" ht="24" x14ac:dyDescent="0.25">
      <c r="A60" s="19" t="s">
        <v>62</v>
      </c>
      <c r="B60" s="14">
        <v>52</v>
      </c>
      <c r="C60" s="18" t="str">
        <f t="shared" si="3"/>
        <v xml:space="preserve"> 6 АТ ОЩАДБАНК</v>
      </c>
      <c r="D60" s="12" t="str">
        <f t="shared" si="4"/>
        <v>59</v>
      </c>
      <c r="E60" s="12" t="str">
        <f t="shared" si="5"/>
        <v>Виробництво кіно- та відеофільмів, телевізійних програм, видання звукозаписів</v>
      </c>
      <c r="F60" s="15">
        <v>2400.92128</v>
      </c>
      <c r="G60" s="15">
        <v>2400.92128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2407.4044399999998</v>
      </c>
      <c r="P60" s="15">
        <v>2407.4044399999998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6"/>
    </row>
    <row r="61" spans="1:24" x14ac:dyDescent="0.25">
      <c r="A61" s="19" t="s">
        <v>61</v>
      </c>
      <c r="B61" s="14">
        <v>53</v>
      </c>
      <c r="C61" s="18" t="str">
        <f t="shared" si="3"/>
        <v xml:space="preserve"> 6 АТ ОЩАДБАНК</v>
      </c>
      <c r="D61" s="12" t="str">
        <f t="shared" si="4"/>
        <v>60</v>
      </c>
      <c r="E61" s="12" t="str">
        <f t="shared" si="5"/>
        <v>Діяльність у сфері радіомовлення та телевізійного мовлення</v>
      </c>
      <c r="F61" s="15">
        <v>2544.8601600000002</v>
      </c>
      <c r="G61" s="15">
        <v>2544.8601600000002</v>
      </c>
      <c r="H61" s="15">
        <v>0</v>
      </c>
      <c r="I61" s="15">
        <v>1453.27207</v>
      </c>
      <c r="J61" s="15">
        <v>1453.27207</v>
      </c>
      <c r="K61" s="15">
        <v>0</v>
      </c>
      <c r="L61" s="15">
        <v>1453.27207</v>
      </c>
      <c r="M61" s="15">
        <v>1453.27207</v>
      </c>
      <c r="N61" s="15">
        <v>0</v>
      </c>
      <c r="O61" s="15">
        <v>2552.48252</v>
      </c>
      <c r="P61" s="15">
        <v>2552.48252</v>
      </c>
      <c r="Q61" s="15">
        <v>0</v>
      </c>
      <c r="R61" s="15">
        <v>1453.27207</v>
      </c>
      <c r="S61" s="15">
        <v>1453.27207</v>
      </c>
      <c r="T61" s="15">
        <v>0</v>
      </c>
      <c r="U61" s="15">
        <v>1453.27207</v>
      </c>
      <c r="V61" s="15">
        <v>1453.27207</v>
      </c>
      <c r="W61" s="15">
        <v>0</v>
      </c>
      <c r="X61" s="16"/>
    </row>
    <row r="62" spans="1:24" x14ac:dyDescent="0.25">
      <c r="A62" s="19" t="s">
        <v>60</v>
      </c>
      <c r="B62" s="14">
        <v>54</v>
      </c>
      <c r="C62" s="18" t="str">
        <f t="shared" si="3"/>
        <v xml:space="preserve"> 6 АТ ОЩАДБАНК</v>
      </c>
      <c r="D62" s="12" t="str">
        <f t="shared" si="4"/>
        <v>61</v>
      </c>
      <c r="E62" s="12" t="str">
        <f t="shared" si="5"/>
        <v>Телекомунікації (електрозв'язок)</v>
      </c>
      <c r="F62" s="15">
        <v>9280.7404100000003</v>
      </c>
      <c r="G62" s="15">
        <v>9280.7404100000003</v>
      </c>
      <c r="H62" s="15">
        <v>0</v>
      </c>
      <c r="I62" s="15">
        <v>14.95187</v>
      </c>
      <c r="J62" s="15">
        <v>14.95187</v>
      </c>
      <c r="K62" s="15">
        <v>0</v>
      </c>
      <c r="L62" s="15">
        <v>14.95187</v>
      </c>
      <c r="M62" s="15">
        <v>14.95187</v>
      </c>
      <c r="N62" s="15">
        <v>0</v>
      </c>
      <c r="O62" s="15">
        <v>9332.9155200000005</v>
      </c>
      <c r="P62" s="15">
        <v>9332.9155200000005</v>
      </c>
      <c r="Q62" s="15">
        <v>0</v>
      </c>
      <c r="R62" s="15">
        <v>14.95187</v>
      </c>
      <c r="S62" s="15">
        <v>14.95187</v>
      </c>
      <c r="T62" s="15">
        <v>0</v>
      </c>
      <c r="U62" s="15">
        <v>14.95187</v>
      </c>
      <c r="V62" s="15">
        <v>14.95187</v>
      </c>
      <c r="W62" s="15">
        <v>0</v>
      </c>
      <c r="X62" s="16"/>
    </row>
    <row r="63" spans="1:24" ht="24" x14ac:dyDescent="0.25">
      <c r="A63" s="19" t="s">
        <v>59</v>
      </c>
      <c r="B63" s="14">
        <v>55</v>
      </c>
      <c r="C63" s="18" t="str">
        <f t="shared" si="3"/>
        <v xml:space="preserve"> 6 АТ ОЩАДБАНК</v>
      </c>
      <c r="D63" s="12" t="str">
        <f t="shared" si="4"/>
        <v>62</v>
      </c>
      <c r="E63" s="12" t="str">
        <f t="shared" si="5"/>
        <v>Комп'ютерне програмування, консультування та пов'язана з ними діяльність</v>
      </c>
      <c r="F63" s="15">
        <v>26569.408739999999</v>
      </c>
      <c r="G63" s="15">
        <v>26569.408739999999</v>
      </c>
      <c r="H63" s="15">
        <v>0</v>
      </c>
      <c r="I63" s="15">
        <v>8.3999999999999995E-3</v>
      </c>
      <c r="J63" s="15">
        <v>8.3999999999999995E-3</v>
      </c>
      <c r="K63" s="15">
        <v>0</v>
      </c>
      <c r="L63" s="15">
        <v>8.3999999999999995E-3</v>
      </c>
      <c r="M63" s="15">
        <v>8.3999999999999995E-3</v>
      </c>
      <c r="N63" s="15">
        <v>0</v>
      </c>
      <c r="O63" s="15">
        <v>26718.240829999999</v>
      </c>
      <c r="P63" s="15">
        <v>26718.240829999999</v>
      </c>
      <c r="Q63" s="15">
        <v>0</v>
      </c>
      <c r="R63" s="15">
        <v>8.3999999999999995E-3</v>
      </c>
      <c r="S63" s="15">
        <v>8.3999999999999995E-3</v>
      </c>
      <c r="T63" s="15">
        <v>0</v>
      </c>
      <c r="U63" s="15">
        <v>8.3999999999999995E-3</v>
      </c>
      <c r="V63" s="15">
        <v>8.3999999999999995E-3</v>
      </c>
      <c r="W63" s="15">
        <v>0</v>
      </c>
      <c r="X63" s="16"/>
    </row>
    <row r="64" spans="1:24" x14ac:dyDescent="0.25">
      <c r="A64" s="19" t="s">
        <v>58</v>
      </c>
      <c r="B64" s="14">
        <v>56</v>
      </c>
      <c r="C64" s="18" t="str">
        <f t="shared" si="3"/>
        <v xml:space="preserve"> 6 АТ ОЩАДБАНК</v>
      </c>
      <c r="D64" s="12" t="str">
        <f t="shared" si="4"/>
        <v>63</v>
      </c>
      <c r="E64" s="12" t="str">
        <f t="shared" si="5"/>
        <v>Надання інформаційних послуг</v>
      </c>
      <c r="F64" s="15">
        <v>16460.729439999999</v>
      </c>
      <c r="G64" s="15">
        <v>16460.729439999999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17023.410489999998</v>
      </c>
      <c r="P64" s="15">
        <v>17023.410489999998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6"/>
    </row>
    <row r="65" spans="1:24" ht="24" x14ac:dyDescent="0.25">
      <c r="A65" s="19" t="s">
        <v>57</v>
      </c>
      <c r="B65" s="14">
        <v>57</v>
      </c>
      <c r="C65" s="18" t="str">
        <f t="shared" si="3"/>
        <v xml:space="preserve"> 6 АТ ОЩАДБАНК</v>
      </c>
      <c r="D65" s="12" t="str">
        <f t="shared" si="4"/>
        <v>64</v>
      </c>
      <c r="E65" s="12" t="str">
        <f t="shared" si="5"/>
        <v>Надання фінансових послуг, крім страхування та пенсійного забезпечення</v>
      </c>
      <c r="F65" s="15">
        <v>5763894.7006700002</v>
      </c>
      <c r="G65" s="15">
        <v>5426618.2462400002</v>
      </c>
      <c r="H65" s="15">
        <v>337276.45442999998</v>
      </c>
      <c r="I65" s="15">
        <v>681456.64309999999</v>
      </c>
      <c r="J65" s="15">
        <v>344180.18867</v>
      </c>
      <c r="K65" s="15">
        <v>337276.45442999998</v>
      </c>
      <c r="L65" s="15">
        <v>681456.64309999999</v>
      </c>
      <c r="M65" s="15">
        <v>344180.18867</v>
      </c>
      <c r="N65" s="15">
        <v>337276.45442999998</v>
      </c>
      <c r="O65" s="15">
        <v>10306976.95475</v>
      </c>
      <c r="P65" s="15">
        <v>9969673.3303599991</v>
      </c>
      <c r="Q65" s="15">
        <v>337303.62439000001</v>
      </c>
      <c r="R65" s="15">
        <v>5226282.1035500001</v>
      </c>
      <c r="S65" s="15">
        <v>4888978.4791599996</v>
      </c>
      <c r="T65" s="15">
        <v>337303.62439000001</v>
      </c>
      <c r="U65" s="15">
        <v>5226282.1035500001</v>
      </c>
      <c r="V65" s="15">
        <v>4888978.4791599996</v>
      </c>
      <c r="W65" s="15">
        <v>337303.62439000001</v>
      </c>
      <c r="X65" s="16"/>
    </row>
    <row r="66" spans="1:24" ht="24" x14ac:dyDescent="0.25">
      <c r="A66" s="19" t="s">
        <v>56</v>
      </c>
      <c r="B66" s="14">
        <v>58</v>
      </c>
      <c r="C66" s="18" t="str">
        <f t="shared" si="3"/>
        <v xml:space="preserve"> 6 АТ ОЩАДБАНК</v>
      </c>
      <c r="D66" s="12" t="str">
        <f t="shared" si="4"/>
        <v>65</v>
      </c>
      <c r="E66" s="12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6"/>
    </row>
    <row r="67" spans="1:24" x14ac:dyDescent="0.25">
      <c r="A67" s="19" t="s">
        <v>55</v>
      </c>
      <c r="B67" s="14">
        <v>59</v>
      </c>
      <c r="C67" s="18" t="str">
        <f t="shared" si="3"/>
        <v xml:space="preserve"> 6 АТ ОЩАДБАНК</v>
      </c>
      <c r="D67" s="12" t="str">
        <f t="shared" si="4"/>
        <v>66</v>
      </c>
      <c r="E67" s="12" t="str">
        <f t="shared" si="5"/>
        <v>Допоміжна діяльність у сферах фінансових послуг і страхування</v>
      </c>
      <c r="F67" s="15">
        <v>268.40597000000002</v>
      </c>
      <c r="G67" s="15">
        <v>268.40597000000002</v>
      </c>
      <c r="H67" s="15">
        <v>0</v>
      </c>
      <c r="I67" s="15">
        <v>3.5107400000000002</v>
      </c>
      <c r="J67" s="15">
        <v>3.5107400000000002</v>
      </c>
      <c r="K67" s="15">
        <v>0</v>
      </c>
      <c r="L67" s="15">
        <v>3.5107400000000002</v>
      </c>
      <c r="M67" s="15">
        <v>3.5107400000000002</v>
      </c>
      <c r="N67" s="15">
        <v>0</v>
      </c>
      <c r="O67" s="15">
        <v>270.17298</v>
      </c>
      <c r="P67" s="15">
        <v>270.17298</v>
      </c>
      <c r="Q67" s="15">
        <v>0</v>
      </c>
      <c r="R67" s="15">
        <v>3.5107400000000002</v>
      </c>
      <c r="S67" s="15">
        <v>3.5107400000000002</v>
      </c>
      <c r="T67" s="15">
        <v>0</v>
      </c>
      <c r="U67" s="15">
        <v>3.5107400000000002</v>
      </c>
      <c r="V67" s="15">
        <v>3.5107400000000002</v>
      </c>
      <c r="W67" s="15">
        <v>0</v>
      </c>
      <c r="X67" s="16"/>
    </row>
    <row r="68" spans="1:24" x14ac:dyDescent="0.25">
      <c r="A68" s="19" t="s">
        <v>54</v>
      </c>
      <c r="B68" s="14">
        <v>60</v>
      </c>
      <c r="C68" s="18" t="str">
        <f t="shared" si="3"/>
        <v xml:space="preserve"> 6 АТ ОЩАДБАНК</v>
      </c>
      <c r="D68" s="12" t="str">
        <f t="shared" si="4"/>
        <v>68</v>
      </c>
      <c r="E68" s="12" t="str">
        <f t="shared" si="5"/>
        <v>Операції з нерухомим майном</v>
      </c>
      <c r="F68" s="15">
        <v>8704655.6297999993</v>
      </c>
      <c r="G68" s="15">
        <v>3923821.98722</v>
      </c>
      <c r="H68" s="15">
        <v>4780833.6425799998</v>
      </c>
      <c r="I68" s="15">
        <v>7866997.5512600001</v>
      </c>
      <c r="J68" s="15">
        <v>3306969.5647399998</v>
      </c>
      <c r="K68" s="15">
        <v>4560027.9865199998</v>
      </c>
      <c r="L68" s="15">
        <v>7969994.1434300002</v>
      </c>
      <c r="M68" s="15">
        <v>3409966.1569099999</v>
      </c>
      <c r="N68" s="15">
        <v>4560027.9865199998</v>
      </c>
      <c r="O68" s="15">
        <v>24378380.925330002</v>
      </c>
      <c r="P68" s="15">
        <v>13844203.796189999</v>
      </c>
      <c r="Q68" s="15">
        <v>10534177.129140001</v>
      </c>
      <c r="R68" s="15">
        <v>22526647.271260001</v>
      </c>
      <c r="S68" s="15">
        <v>12220670.237840001</v>
      </c>
      <c r="T68" s="15">
        <v>10305977.03342</v>
      </c>
      <c r="U68" s="15">
        <v>23617771.739969999</v>
      </c>
      <c r="V68" s="15">
        <v>13311794.70655</v>
      </c>
      <c r="W68" s="15">
        <v>10305977.03342</v>
      </c>
      <c r="X68" s="16"/>
    </row>
    <row r="69" spans="1:24" x14ac:dyDescent="0.25">
      <c r="A69" s="19" t="s">
        <v>53</v>
      </c>
      <c r="B69" s="14">
        <v>61</v>
      </c>
      <c r="C69" s="18" t="str">
        <f t="shared" si="3"/>
        <v xml:space="preserve"> 6 АТ ОЩАДБАНК</v>
      </c>
      <c r="D69" s="12" t="str">
        <f t="shared" si="4"/>
        <v>69</v>
      </c>
      <c r="E69" s="12" t="str">
        <f t="shared" si="5"/>
        <v>Діяльність у сферах права та бухгалтерського обліку</v>
      </c>
      <c r="F69" s="15">
        <v>27307.348129999998</v>
      </c>
      <c r="G69" s="15">
        <v>27307.348129999998</v>
      </c>
      <c r="H69" s="15">
        <v>0</v>
      </c>
      <c r="I69" s="15">
        <v>939.63653999999997</v>
      </c>
      <c r="J69" s="15">
        <v>939.63653999999997</v>
      </c>
      <c r="K69" s="15">
        <v>0</v>
      </c>
      <c r="L69" s="15">
        <v>939.63653999999997</v>
      </c>
      <c r="M69" s="15">
        <v>939.63653999999997</v>
      </c>
      <c r="N69" s="15">
        <v>0</v>
      </c>
      <c r="O69" s="15">
        <v>27743.189579999998</v>
      </c>
      <c r="P69" s="15">
        <v>27743.189579999998</v>
      </c>
      <c r="Q69" s="15">
        <v>0</v>
      </c>
      <c r="R69" s="15">
        <v>939.91165000000001</v>
      </c>
      <c r="S69" s="15">
        <v>939.91165000000001</v>
      </c>
      <c r="T69" s="15">
        <v>0</v>
      </c>
      <c r="U69" s="15">
        <v>939.91165000000001</v>
      </c>
      <c r="V69" s="15">
        <v>939.91165000000001</v>
      </c>
      <c r="W69" s="15">
        <v>0</v>
      </c>
      <c r="X69" s="16"/>
    </row>
    <row r="70" spans="1:24" ht="24" x14ac:dyDescent="0.25">
      <c r="A70" s="19" t="s">
        <v>52</v>
      </c>
      <c r="B70" s="14">
        <v>62</v>
      </c>
      <c r="C70" s="18" t="str">
        <f t="shared" si="3"/>
        <v xml:space="preserve"> 6 АТ ОЩАДБАНК</v>
      </c>
      <c r="D70" s="12" t="str">
        <f t="shared" si="4"/>
        <v>70</v>
      </c>
      <c r="E70" s="12" t="str">
        <f t="shared" si="5"/>
        <v>Діяльність головних управлінь (хед-офісів); консультування з питань керування</v>
      </c>
      <c r="F70" s="15">
        <v>9040.7052199999998</v>
      </c>
      <c r="G70" s="15">
        <v>9040.7052199999998</v>
      </c>
      <c r="H70" s="15">
        <v>0</v>
      </c>
      <c r="I70" s="15">
        <v>6784.51649</v>
      </c>
      <c r="J70" s="15">
        <v>6784.51649</v>
      </c>
      <c r="K70" s="15">
        <v>0</v>
      </c>
      <c r="L70" s="15">
        <v>6784.51649</v>
      </c>
      <c r="M70" s="15">
        <v>6784.51649</v>
      </c>
      <c r="N70" s="15">
        <v>0</v>
      </c>
      <c r="O70" s="15">
        <v>9057.7605500000009</v>
      </c>
      <c r="P70" s="15">
        <v>9057.7605500000009</v>
      </c>
      <c r="Q70" s="15">
        <v>0</v>
      </c>
      <c r="R70" s="15">
        <v>6780.4845599999999</v>
      </c>
      <c r="S70" s="15">
        <v>6780.4845599999999</v>
      </c>
      <c r="T70" s="15">
        <v>0</v>
      </c>
      <c r="U70" s="15">
        <v>6780.4845599999999</v>
      </c>
      <c r="V70" s="15">
        <v>6780.4845599999999</v>
      </c>
      <c r="W70" s="15">
        <v>0</v>
      </c>
      <c r="X70" s="16"/>
    </row>
    <row r="71" spans="1:24" ht="24" x14ac:dyDescent="0.25">
      <c r="A71" s="19" t="s">
        <v>51</v>
      </c>
      <c r="B71" s="14">
        <v>63</v>
      </c>
      <c r="C71" s="18" t="str">
        <f t="shared" si="3"/>
        <v xml:space="preserve"> 6 АТ ОЩАДБАНК</v>
      </c>
      <c r="D71" s="12" t="str">
        <f t="shared" si="4"/>
        <v>71</v>
      </c>
      <c r="E71" s="12" t="str">
        <f t="shared" si="5"/>
        <v>Діяльність у сферах архітектури та інжинірингу; технічні випробування та дослідження</v>
      </c>
      <c r="F71" s="15">
        <v>16972.094489999999</v>
      </c>
      <c r="G71" s="15">
        <v>16972.094489999999</v>
      </c>
      <c r="H71" s="15">
        <v>0</v>
      </c>
      <c r="I71" s="15">
        <v>2160.7384099999999</v>
      </c>
      <c r="J71" s="15">
        <v>2160.7384099999999</v>
      </c>
      <c r="K71" s="15">
        <v>0</v>
      </c>
      <c r="L71" s="15">
        <v>2160.7384099999999</v>
      </c>
      <c r="M71" s="15">
        <v>2160.7384099999999</v>
      </c>
      <c r="N71" s="15">
        <v>0</v>
      </c>
      <c r="O71" s="15">
        <v>17227.31121</v>
      </c>
      <c r="P71" s="15">
        <v>17227.31121</v>
      </c>
      <c r="Q71" s="15">
        <v>0</v>
      </c>
      <c r="R71" s="15">
        <v>2161.64014</v>
      </c>
      <c r="S71" s="15">
        <v>2161.64014</v>
      </c>
      <c r="T71" s="15">
        <v>0</v>
      </c>
      <c r="U71" s="15">
        <v>2161.64014</v>
      </c>
      <c r="V71" s="15">
        <v>2161.64014</v>
      </c>
      <c r="W71" s="15">
        <v>0</v>
      </c>
      <c r="X71" s="16"/>
    </row>
    <row r="72" spans="1:24" x14ac:dyDescent="0.25">
      <c r="A72" s="19" t="s">
        <v>50</v>
      </c>
      <c r="B72" s="14">
        <v>64</v>
      </c>
      <c r="C72" s="18" t="str">
        <f t="shared" si="3"/>
        <v xml:space="preserve"> 6 АТ ОЩАДБАНК</v>
      </c>
      <c r="D72" s="12" t="str">
        <f t="shared" si="4"/>
        <v>72</v>
      </c>
      <c r="E72" s="12" t="str">
        <f t="shared" si="5"/>
        <v>Наукові дослідження та розробки</v>
      </c>
      <c r="F72" s="15">
        <v>254519.81249000001</v>
      </c>
      <c r="G72" s="15">
        <v>254519.81249000001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255831.76056</v>
      </c>
      <c r="P72" s="15">
        <v>255831.76056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6"/>
    </row>
    <row r="73" spans="1:24" x14ac:dyDescent="0.25">
      <c r="A73" s="19" t="s">
        <v>49</v>
      </c>
      <c r="B73" s="14">
        <v>65</v>
      </c>
      <c r="C73" s="18" t="str">
        <f t="shared" ref="C73:C98" si="6">MID(A73,4,14)</f>
        <v xml:space="preserve"> 6 АТ ОЩАДБАНК</v>
      </c>
      <c r="D73" s="12" t="str">
        <f t="shared" ref="D73:D98" si="7">IF(OR(MID(A73,1,2)="ZZ",MID(A73,1,2)="YY"),"Інше",MID(A73,1,2))</f>
        <v>73</v>
      </c>
      <c r="E73" s="12" t="str">
        <f t="shared" ref="E73:E98" si="8">MID(A73,19,200)</f>
        <v>Рекламна діяльність і дослідження кон'юнктури ринку</v>
      </c>
      <c r="F73" s="15">
        <v>15480.217350000001</v>
      </c>
      <c r="G73" s="15">
        <v>15480.217350000001</v>
      </c>
      <c r="H73" s="15">
        <v>0</v>
      </c>
      <c r="I73" s="15">
        <v>1753.7547999999999</v>
      </c>
      <c r="J73" s="15">
        <v>1753.7547999999999</v>
      </c>
      <c r="K73" s="15">
        <v>0</v>
      </c>
      <c r="L73" s="15">
        <v>1753.7547999999999</v>
      </c>
      <c r="M73" s="15">
        <v>1753.7547999999999</v>
      </c>
      <c r="N73" s="15">
        <v>0</v>
      </c>
      <c r="O73" s="15">
        <v>15725.465179999999</v>
      </c>
      <c r="P73" s="15">
        <v>15725.465179999999</v>
      </c>
      <c r="Q73" s="15">
        <v>0</v>
      </c>
      <c r="R73" s="15">
        <v>1753.7547999999999</v>
      </c>
      <c r="S73" s="15">
        <v>1753.7547999999999</v>
      </c>
      <c r="T73" s="15">
        <v>0</v>
      </c>
      <c r="U73" s="15">
        <v>1753.7547999999999</v>
      </c>
      <c r="V73" s="15">
        <v>1753.7547999999999</v>
      </c>
      <c r="W73" s="15">
        <v>0</v>
      </c>
      <c r="X73" s="16"/>
    </row>
    <row r="74" spans="1:24" x14ac:dyDescent="0.25">
      <c r="A74" s="19" t="s">
        <v>48</v>
      </c>
      <c r="B74" s="14">
        <v>66</v>
      </c>
      <c r="C74" s="18" t="str">
        <f t="shared" si="6"/>
        <v xml:space="preserve"> 6 АТ ОЩАДБАНК</v>
      </c>
      <c r="D74" s="12" t="str">
        <f t="shared" si="7"/>
        <v>74</v>
      </c>
      <c r="E74" s="12" t="str">
        <f t="shared" si="8"/>
        <v>Інша професійна, наукова та технічна діяльність</v>
      </c>
      <c r="F74" s="15">
        <v>1704.09088</v>
      </c>
      <c r="G74" s="15">
        <v>1704.09088</v>
      </c>
      <c r="H74" s="15">
        <v>0</v>
      </c>
      <c r="I74" s="15">
        <v>445.03379999999999</v>
      </c>
      <c r="J74" s="15">
        <v>445.03379999999999</v>
      </c>
      <c r="K74" s="15">
        <v>0</v>
      </c>
      <c r="L74" s="15">
        <v>445.03379999999999</v>
      </c>
      <c r="M74" s="15">
        <v>445.03379999999999</v>
      </c>
      <c r="N74" s="15">
        <v>0</v>
      </c>
      <c r="O74" s="15">
        <v>1741.32032</v>
      </c>
      <c r="P74" s="15">
        <v>1741.32032</v>
      </c>
      <c r="Q74" s="15">
        <v>0</v>
      </c>
      <c r="R74" s="15">
        <v>445.03379999999999</v>
      </c>
      <c r="S74" s="15">
        <v>445.03379999999999</v>
      </c>
      <c r="T74" s="15">
        <v>0</v>
      </c>
      <c r="U74" s="15">
        <v>445.03379999999999</v>
      </c>
      <c r="V74" s="15">
        <v>445.03379999999999</v>
      </c>
      <c r="W74" s="15">
        <v>0</v>
      </c>
      <c r="X74" s="16"/>
    </row>
    <row r="75" spans="1:24" x14ac:dyDescent="0.25">
      <c r="A75" s="19" t="s">
        <v>47</v>
      </c>
      <c r="B75" s="14">
        <v>67</v>
      </c>
      <c r="C75" s="18" t="str">
        <f t="shared" si="6"/>
        <v xml:space="preserve"> 6 АТ ОЩАДБАНК</v>
      </c>
      <c r="D75" s="12" t="str">
        <f t="shared" si="7"/>
        <v>75</v>
      </c>
      <c r="E75" s="12" t="str">
        <f t="shared" si="8"/>
        <v>Ветеринарна діяльність</v>
      </c>
      <c r="F75" s="15">
        <v>21120.106110000001</v>
      </c>
      <c r="G75" s="15">
        <v>21120.106110000001</v>
      </c>
      <c r="H75" s="15">
        <v>0</v>
      </c>
      <c r="I75" s="15">
        <v>7521.6596499999996</v>
      </c>
      <c r="J75" s="15">
        <v>7521.6596499999996</v>
      </c>
      <c r="K75" s="15">
        <v>0</v>
      </c>
      <c r="L75" s="15">
        <v>7521.6596499999996</v>
      </c>
      <c r="M75" s="15">
        <v>7521.6596499999996</v>
      </c>
      <c r="N75" s="15">
        <v>0</v>
      </c>
      <c r="O75" s="15">
        <v>21322.007310000001</v>
      </c>
      <c r="P75" s="15">
        <v>21322.007310000001</v>
      </c>
      <c r="Q75" s="15">
        <v>0</v>
      </c>
      <c r="R75" s="15">
        <v>7582.4760900000001</v>
      </c>
      <c r="S75" s="15">
        <v>7582.4760900000001</v>
      </c>
      <c r="T75" s="15">
        <v>0</v>
      </c>
      <c r="U75" s="15">
        <v>7582.4760900000001</v>
      </c>
      <c r="V75" s="15">
        <v>7582.4760900000001</v>
      </c>
      <c r="W75" s="15">
        <v>0</v>
      </c>
      <c r="X75" s="16"/>
    </row>
    <row r="76" spans="1:24" x14ac:dyDescent="0.25">
      <c r="A76" s="19" t="s">
        <v>46</v>
      </c>
      <c r="B76" s="14">
        <v>68</v>
      </c>
      <c r="C76" s="18" t="str">
        <f t="shared" si="6"/>
        <v xml:space="preserve"> 6 АТ ОЩАДБАНК</v>
      </c>
      <c r="D76" s="12" t="str">
        <f t="shared" si="7"/>
        <v>77</v>
      </c>
      <c r="E76" s="12" t="str">
        <f t="shared" si="8"/>
        <v>Оренда, прокат і лізинг</v>
      </c>
      <c r="F76" s="15">
        <v>-151820.98892</v>
      </c>
      <c r="G76" s="15">
        <v>-151820.98892</v>
      </c>
      <c r="H76" s="15">
        <v>0</v>
      </c>
      <c r="I76" s="15">
        <v>-229082.92773</v>
      </c>
      <c r="J76" s="15">
        <v>-229082.92773</v>
      </c>
      <c r="K76" s="15">
        <v>0</v>
      </c>
      <c r="L76" s="15">
        <v>-229082.92773</v>
      </c>
      <c r="M76" s="15">
        <v>-229082.92773</v>
      </c>
      <c r="N76" s="15">
        <v>0</v>
      </c>
      <c r="O76" s="15">
        <v>1271260.9926700001</v>
      </c>
      <c r="P76" s="15">
        <v>1271260.9926700001</v>
      </c>
      <c r="Q76" s="15">
        <v>0</v>
      </c>
      <c r="R76" s="15">
        <v>1193331.62188</v>
      </c>
      <c r="S76" s="15">
        <v>1193331.62188</v>
      </c>
      <c r="T76" s="15">
        <v>0</v>
      </c>
      <c r="U76" s="15">
        <v>1193331.62188</v>
      </c>
      <c r="V76" s="15">
        <v>1193331.62188</v>
      </c>
      <c r="W76" s="15">
        <v>0</v>
      </c>
      <c r="X76" s="16"/>
    </row>
    <row r="77" spans="1:24" x14ac:dyDescent="0.25">
      <c r="A77" s="19" t="s">
        <v>45</v>
      </c>
      <c r="B77" s="14">
        <v>69</v>
      </c>
      <c r="C77" s="18" t="str">
        <f t="shared" si="6"/>
        <v xml:space="preserve"> 6 АТ ОЩАДБАНК</v>
      </c>
      <c r="D77" s="12" t="str">
        <f t="shared" si="7"/>
        <v>78</v>
      </c>
      <c r="E77" s="12" t="str">
        <f t="shared" si="8"/>
        <v>Діяльність із працевлаштування</v>
      </c>
      <c r="F77" s="15">
        <v>517.71984999999995</v>
      </c>
      <c r="G77" s="15">
        <v>517.71984999999995</v>
      </c>
      <c r="H77" s="15">
        <v>0</v>
      </c>
      <c r="I77" s="15">
        <v>0.53176999999999996</v>
      </c>
      <c r="J77" s="15">
        <v>0.53176999999999996</v>
      </c>
      <c r="K77" s="15">
        <v>0</v>
      </c>
      <c r="L77" s="15">
        <v>0.53176999999999996</v>
      </c>
      <c r="M77" s="15">
        <v>0.53176999999999996</v>
      </c>
      <c r="N77" s="15">
        <v>0</v>
      </c>
      <c r="O77" s="15">
        <v>519.69120999999996</v>
      </c>
      <c r="P77" s="15">
        <v>519.69120999999996</v>
      </c>
      <c r="Q77" s="15">
        <v>0</v>
      </c>
      <c r="R77" s="15">
        <v>0.53176999999999996</v>
      </c>
      <c r="S77" s="15">
        <v>0.53176999999999996</v>
      </c>
      <c r="T77" s="15">
        <v>0</v>
      </c>
      <c r="U77" s="15">
        <v>0.53176999999999996</v>
      </c>
      <c r="V77" s="15">
        <v>0.53176999999999996</v>
      </c>
      <c r="W77" s="15">
        <v>0</v>
      </c>
      <c r="X77" s="16"/>
    </row>
    <row r="78" spans="1:24" ht="24" x14ac:dyDescent="0.25">
      <c r="A78" s="19" t="s">
        <v>44</v>
      </c>
      <c r="B78" s="14">
        <v>70</v>
      </c>
      <c r="C78" s="18" t="str">
        <f t="shared" si="6"/>
        <v xml:space="preserve"> 6 АТ ОЩАДБАНК</v>
      </c>
      <c r="D78" s="12" t="str">
        <f t="shared" si="7"/>
        <v>79</v>
      </c>
      <c r="E78" s="12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8" s="15">
        <v>4256.5217899999998</v>
      </c>
      <c r="G78" s="15">
        <v>4256.5217899999998</v>
      </c>
      <c r="H78" s="15">
        <v>0</v>
      </c>
      <c r="I78" s="15">
        <v>376.01916999999997</v>
      </c>
      <c r="J78" s="15">
        <v>376.01916999999997</v>
      </c>
      <c r="K78" s="15">
        <v>0</v>
      </c>
      <c r="L78" s="15">
        <v>376.01916999999997</v>
      </c>
      <c r="M78" s="15">
        <v>376.01916999999997</v>
      </c>
      <c r="N78" s="15">
        <v>0</v>
      </c>
      <c r="O78" s="15">
        <v>4368.4877500000002</v>
      </c>
      <c r="P78" s="15">
        <v>4368.4877500000002</v>
      </c>
      <c r="Q78" s="15">
        <v>0</v>
      </c>
      <c r="R78" s="15">
        <v>376.01916999999997</v>
      </c>
      <c r="S78" s="15">
        <v>376.01916999999997</v>
      </c>
      <c r="T78" s="15">
        <v>0</v>
      </c>
      <c r="U78" s="15">
        <v>376.01916999999997</v>
      </c>
      <c r="V78" s="15">
        <v>376.01916999999997</v>
      </c>
      <c r="W78" s="15">
        <v>0</v>
      </c>
      <c r="X78" s="16"/>
    </row>
    <row r="79" spans="1:24" x14ac:dyDescent="0.25">
      <c r="A79" s="19" t="s">
        <v>43</v>
      </c>
      <c r="B79" s="14">
        <v>71</v>
      </c>
      <c r="C79" s="18" t="str">
        <f t="shared" si="6"/>
        <v xml:space="preserve"> 6 АТ ОЩАДБАНК</v>
      </c>
      <c r="D79" s="12" t="str">
        <f t="shared" si="7"/>
        <v>80</v>
      </c>
      <c r="E79" s="12" t="str">
        <f t="shared" si="8"/>
        <v>Діяльність охоронних служб та проведення розслідувань</v>
      </c>
      <c r="F79" s="15">
        <v>9877.0089800000005</v>
      </c>
      <c r="G79" s="15">
        <v>9877.0089800000005</v>
      </c>
      <c r="H79" s="15">
        <v>0</v>
      </c>
      <c r="I79" s="15">
        <v>263.85640000000001</v>
      </c>
      <c r="J79" s="15">
        <v>263.85640000000001</v>
      </c>
      <c r="K79" s="15">
        <v>0</v>
      </c>
      <c r="L79" s="15">
        <v>263.85640000000001</v>
      </c>
      <c r="M79" s="15">
        <v>263.85640000000001</v>
      </c>
      <c r="N79" s="15">
        <v>0</v>
      </c>
      <c r="O79" s="15">
        <v>10029.57951</v>
      </c>
      <c r="P79" s="15">
        <v>10029.57951</v>
      </c>
      <c r="Q79" s="15">
        <v>0</v>
      </c>
      <c r="R79" s="15">
        <v>263.85640000000001</v>
      </c>
      <c r="S79" s="15">
        <v>263.85640000000001</v>
      </c>
      <c r="T79" s="15">
        <v>0</v>
      </c>
      <c r="U79" s="15">
        <v>263.85640000000001</v>
      </c>
      <c r="V79" s="15">
        <v>263.85640000000001</v>
      </c>
      <c r="W79" s="15">
        <v>0</v>
      </c>
      <c r="X79" s="16"/>
    </row>
    <row r="80" spans="1:24" x14ac:dyDescent="0.25">
      <c r="A80" s="19" t="s">
        <v>42</v>
      </c>
      <c r="B80" s="14">
        <v>72</v>
      </c>
      <c r="C80" s="18" t="str">
        <f t="shared" si="6"/>
        <v xml:space="preserve"> 6 АТ ОЩАДБАНК</v>
      </c>
      <c r="D80" s="12" t="str">
        <f t="shared" si="7"/>
        <v>81</v>
      </c>
      <c r="E80" s="12" t="str">
        <f t="shared" si="8"/>
        <v>Обслуговування будинків і територій</v>
      </c>
      <c r="F80" s="15">
        <v>52191.535550000001</v>
      </c>
      <c r="G80" s="15">
        <v>52191.535550000001</v>
      </c>
      <c r="H80" s="15">
        <v>0</v>
      </c>
      <c r="I80" s="15">
        <v>14149.12</v>
      </c>
      <c r="J80" s="15">
        <v>14149.12</v>
      </c>
      <c r="K80" s="15">
        <v>0</v>
      </c>
      <c r="L80" s="15">
        <v>14149.12</v>
      </c>
      <c r="M80" s="15">
        <v>14149.12</v>
      </c>
      <c r="N80" s="15">
        <v>0</v>
      </c>
      <c r="O80" s="15">
        <v>52723.58438</v>
      </c>
      <c r="P80" s="15">
        <v>52723.58438</v>
      </c>
      <c r="Q80" s="15">
        <v>0</v>
      </c>
      <c r="R80" s="15">
        <v>14318.0062</v>
      </c>
      <c r="S80" s="15">
        <v>14318.0062</v>
      </c>
      <c r="T80" s="15">
        <v>0</v>
      </c>
      <c r="U80" s="15">
        <v>14318.0062</v>
      </c>
      <c r="V80" s="15">
        <v>14318.0062</v>
      </c>
      <c r="W80" s="15">
        <v>0</v>
      </c>
      <c r="X80" s="16"/>
    </row>
    <row r="81" spans="1:24" ht="24" x14ac:dyDescent="0.25">
      <c r="A81" s="19" t="s">
        <v>41</v>
      </c>
      <c r="B81" s="14">
        <v>73</v>
      </c>
      <c r="C81" s="18" t="str">
        <f t="shared" si="6"/>
        <v xml:space="preserve"> 6 АТ ОЩАДБАНК</v>
      </c>
      <c r="D81" s="12" t="str">
        <f t="shared" si="7"/>
        <v>82</v>
      </c>
      <c r="E81" s="12" t="str">
        <f t="shared" si="8"/>
        <v>Адміністративна та допоміжна офісна діяльність, інші допоміжні комерційні послуги</v>
      </c>
      <c r="F81" s="15">
        <v>367619.71185999998</v>
      </c>
      <c r="G81" s="15">
        <v>15357.642320000001</v>
      </c>
      <c r="H81" s="15">
        <v>352262.06954</v>
      </c>
      <c r="I81" s="15">
        <v>352627.51062999998</v>
      </c>
      <c r="J81" s="15">
        <v>365.44108999999997</v>
      </c>
      <c r="K81" s="15">
        <v>352262.06954</v>
      </c>
      <c r="L81" s="15">
        <v>352627.51062999998</v>
      </c>
      <c r="M81" s="15">
        <v>365.44108999999997</v>
      </c>
      <c r="N81" s="15">
        <v>352262.06954</v>
      </c>
      <c r="O81" s="15">
        <v>367685.23378000001</v>
      </c>
      <c r="P81" s="15">
        <v>15423.16424</v>
      </c>
      <c r="Q81" s="15">
        <v>352262.06954</v>
      </c>
      <c r="R81" s="15">
        <v>352627.51062999998</v>
      </c>
      <c r="S81" s="15">
        <v>365.44108999999997</v>
      </c>
      <c r="T81" s="15">
        <v>352262.06954</v>
      </c>
      <c r="U81" s="15">
        <v>352627.51062999998</v>
      </c>
      <c r="V81" s="15">
        <v>365.44108999999997</v>
      </c>
      <c r="W81" s="15">
        <v>352262.06954</v>
      </c>
      <c r="X81" s="16"/>
    </row>
    <row r="82" spans="1:24" x14ac:dyDescent="0.25">
      <c r="A82" s="19" t="s">
        <v>40</v>
      </c>
      <c r="B82" s="14">
        <v>74</v>
      </c>
      <c r="C82" s="18" t="str">
        <f t="shared" si="6"/>
        <v xml:space="preserve"> 6 АТ ОЩАДБАНК</v>
      </c>
      <c r="D82" s="12" t="str">
        <f t="shared" si="7"/>
        <v>84</v>
      </c>
      <c r="E82" s="12" t="str">
        <f t="shared" si="8"/>
        <v>Державне управління й оборона; обов'язкове соціальне страхування</v>
      </c>
      <c r="F82" s="15">
        <v>5045899.0675900001</v>
      </c>
      <c r="G82" s="15">
        <v>3204742.7250100002</v>
      </c>
      <c r="H82" s="15">
        <v>1841156.3425799999</v>
      </c>
      <c r="I82" s="15">
        <v>300</v>
      </c>
      <c r="J82" s="15">
        <v>300</v>
      </c>
      <c r="K82" s="15">
        <v>0</v>
      </c>
      <c r="L82" s="15">
        <v>300</v>
      </c>
      <c r="M82" s="15">
        <v>300</v>
      </c>
      <c r="N82" s="15">
        <v>0</v>
      </c>
      <c r="O82" s="15">
        <v>5055578.0752600003</v>
      </c>
      <c r="P82" s="15">
        <v>3214421.7326799999</v>
      </c>
      <c r="Q82" s="15">
        <v>1841156.3425799999</v>
      </c>
      <c r="R82" s="15">
        <v>300</v>
      </c>
      <c r="S82" s="15">
        <v>300</v>
      </c>
      <c r="T82" s="15">
        <v>0</v>
      </c>
      <c r="U82" s="15">
        <v>300</v>
      </c>
      <c r="V82" s="15">
        <v>300</v>
      </c>
      <c r="W82" s="15">
        <v>0</v>
      </c>
      <c r="X82" s="16"/>
    </row>
    <row r="83" spans="1:24" x14ac:dyDescent="0.25">
      <c r="A83" s="19" t="s">
        <v>39</v>
      </c>
      <c r="B83" s="14">
        <v>75</v>
      </c>
      <c r="C83" s="18" t="str">
        <f t="shared" si="6"/>
        <v xml:space="preserve"> 6 АТ ОЩАДБАНК</v>
      </c>
      <c r="D83" s="12" t="str">
        <f t="shared" si="7"/>
        <v>85</v>
      </c>
      <c r="E83" s="12" t="str">
        <f t="shared" si="8"/>
        <v>Освіта</v>
      </c>
      <c r="F83" s="15">
        <v>34246.699710000001</v>
      </c>
      <c r="G83" s="15">
        <v>34246.699710000001</v>
      </c>
      <c r="H83" s="15">
        <v>0</v>
      </c>
      <c r="I83" s="15">
        <v>165.00609</v>
      </c>
      <c r="J83" s="15">
        <v>165.00609</v>
      </c>
      <c r="K83" s="15">
        <v>0</v>
      </c>
      <c r="L83" s="15">
        <v>165.00609</v>
      </c>
      <c r="M83" s="15">
        <v>165.00609</v>
      </c>
      <c r="N83" s="15">
        <v>0</v>
      </c>
      <c r="O83" s="15">
        <v>34546.889490000001</v>
      </c>
      <c r="P83" s="15">
        <v>34546.889490000001</v>
      </c>
      <c r="Q83" s="15">
        <v>0</v>
      </c>
      <c r="R83" s="15">
        <v>165.00609</v>
      </c>
      <c r="S83" s="15">
        <v>165.00609</v>
      </c>
      <c r="T83" s="15">
        <v>0</v>
      </c>
      <c r="U83" s="15">
        <v>165.00609</v>
      </c>
      <c r="V83" s="15">
        <v>165.00609</v>
      </c>
      <c r="W83" s="15">
        <v>0</v>
      </c>
      <c r="X83" s="16"/>
    </row>
    <row r="84" spans="1:24" x14ac:dyDescent="0.25">
      <c r="A84" s="19" t="s">
        <v>38</v>
      </c>
      <c r="B84" s="14">
        <v>76</v>
      </c>
      <c r="C84" s="18" t="str">
        <f t="shared" si="6"/>
        <v xml:space="preserve"> 6 АТ ОЩАДБАНК</v>
      </c>
      <c r="D84" s="12" t="str">
        <f t="shared" si="7"/>
        <v>86</v>
      </c>
      <c r="E84" s="12" t="str">
        <f t="shared" si="8"/>
        <v>Охорона здоров'я</v>
      </c>
      <c r="F84" s="15">
        <v>382770.94858999999</v>
      </c>
      <c r="G84" s="15">
        <v>382770.94858999999</v>
      </c>
      <c r="H84" s="15">
        <v>0</v>
      </c>
      <c r="I84" s="15">
        <v>16814.949270000001</v>
      </c>
      <c r="J84" s="15">
        <v>16814.949270000001</v>
      </c>
      <c r="K84" s="15">
        <v>0</v>
      </c>
      <c r="L84" s="15">
        <v>16814.949270000001</v>
      </c>
      <c r="M84" s="15">
        <v>16814.949270000001</v>
      </c>
      <c r="N84" s="15">
        <v>0</v>
      </c>
      <c r="O84" s="15">
        <v>384565.30063000001</v>
      </c>
      <c r="P84" s="15">
        <v>384565.30063000001</v>
      </c>
      <c r="Q84" s="15">
        <v>0</v>
      </c>
      <c r="R84" s="15">
        <v>16816.540969999998</v>
      </c>
      <c r="S84" s="15">
        <v>16816.540969999998</v>
      </c>
      <c r="T84" s="15">
        <v>0</v>
      </c>
      <c r="U84" s="15">
        <v>16816.540969999998</v>
      </c>
      <c r="V84" s="15">
        <v>16816.540969999998</v>
      </c>
      <c r="W84" s="15">
        <v>0</v>
      </c>
      <c r="X84" s="16"/>
    </row>
    <row r="85" spans="1:24" x14ac:dyDescent="0.25">
      <c r="A85" s="19" t="s">
        <v>37</v>
      </c>
      <c r="B85" s="14">
        <v>77</v>
      </c>
      <c r="C85" s="18" t="str">
        <f t="shared" si="6"/>
        <v xml:space="preserve"> 6 АТ ОЩАДБАНК</v>
      </c>
      <c r="D85" s="12" t="str">
        <f t="shared" si="7"/>
        <v>87</v>
      </c>
      <c r="E85" s="12" t="str">
        <f t="shared" si="8"/>
        <v>Надання послуг догляду із забезпеченням проживання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6"/>
    </row>
    <row r="86" spans="1:24" x14ac:dyDescent="0.25">
      <c r="A86" s="19" t="s">
        <v>36</v>
      </c>
      <c r="B86" s="14">
        <v>78</v>
      </c>
      <c r="C86" s="18" t="str">
        <f t="shared" si="6"/>
        <v xml:space="preserve"> 6 АТ ОЩАДБАНК</v>
      </c>
      <c r="D86" s="12" t="str">
        <f t="shared" si="7"/>
        <v>88</v>
      </c>
      <c r="E86" s="12" t="str">
        <f t="shared" si="8"/>
        <v>Надання соціальної допомоги без забезпечення проживання</v>
      </c>
      <c r="F86" s="15">
        <v>11693.95205</v>
      </c>
      <c r="G86" s="15">
        <v>11693.95205</v>
      </c>
      <c r="H86" s="15">
        <v>0</v>
      </c>
      <c r="I86" s="15">
        <v>7188.5175799999997</v>
      </c>
      <c r="J86" s="15">
        <v>7188.5175799999997</v>
      </c>
      <c r="K86" s="15">
        <v>0</v>
      </c>
      <c r="L86" s="15">
        <v>7188.5175799999997</v>
      </c>
      <c r="M86" s="15">
        <v>7188.5175799999997</v>
      </c>
      <c r="N86" s="15">
        <v>0</v>
      </c>
      <c r="O86" s="15">
        <v>11721.98846</v>
      </c>
      <c r="P86" s="15">
        <v>11721.98846</v>
      </c>
      <c r="Q86" s="15">
        <v>0</v>
      </c>
      <c r="R86" s="15">
        <v>7188.5175799999997</v>
      </c>
      <c r="S86" s="15">
        <v>7188.5175799999997</v>
      </c>
      <c r="T86" s="15">
        <v>0</v>
      </c>
      <c r="U86" s="15">
        <v>7188.5175799999997</v>
      </c>
      <c r="V86" s="15">
        <v>7188.5175799999997</v>
      </c>
      <c r="W86" s="15">
        <v>0</v>
      </c>
      <c r="X86" s="16"/>
    </row>
    <row r="87" spans="1:24" x14ac:dyDescent="0.25">
      <c r="A87" s="19" t="s">
        <v>35</v>
      </c>
      <c r="B87" s="14">
        <v>79</v>
      </c>
      <c r="C87" s="18" t="str">
        <f t="shared" si="6"/>
        <v xml:space="preserve"> 6 АТ ОЩАДБАНК</v>
      </c>
      <c r="D87" s="12" t="str">
        <f t="shared" si="7"/>
        <v>90</v>
      </c>
      <c r="E87" s="12" t="str">
        <f t="shared" si="8"/>
        <v>Діяльність у сфері творчості, мистецтва та розваг</v>
      </c>
      <c r="F87" s="15">
        <v>67.878079999999997</v>
      </c>
      <c r="G87" s="15">
        <v>67.878079999999997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68.090559999999996</v>
      </c>
      <c r="P87" s="15">
        <v>68.090559999999996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6"/>
    </row>
    <row r="88" spans="1:24" x14ac:dyDescent="0.25">
      <c r="A88" s="19" t="s">
        <v>34</v>
      </c>
      <c r="B88" s="14">
        <v>80</v>
      </c>
      <c r="C88" s="18" t="str">
        <f t="shared" si="6"/>
        <v xml:space="preserve"> 6 АТ ОЩАДБАНК</v>
      </c>
      <c r="D88" s="12" t="str">
        <f t="shared" si="7"/>
        <v>91</v>
      </c>
      <c r="E88" s="12" t="str">
        <f t="shared" si="8"/>
        <v>Функціювання бібліотек, архівів, музеїв та інших закладів культури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6"/>
    </row>
    <row r="89" spans="1:24" x14ac:dyDescent="0.25">
      <c r="A89" s="19" t="s">
        <v>33</v>
      </c>
      <c r="B89" s="14">
        <v>81</v>
      </c>
      <c r="C89" s="18" t="str">
        <f t="shared" si="6"/>
        <v xml:space="preserve"> 6 АТ ОЩАДБАНК</v>
      </c>
      <c r="D89" s="12" t="str">
        <f t="shared" si="7"/>
        <v>92</v>
      </c>
      <c r="E89" s="12" t="str">
        <f t="shared" si="8"/>
        <v>Організування азартних ігор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6"/>
    </row>
    <row r="90" spans="1:24" x14ac:dyDescent="0.25">
      <c r="A90" s="19" t="s">
        <v>32</v>
      </c>
      <c r="B90" s="14">
        <v>82</v>
      </c>
      <c r="C90" s="18" t="str">
        <f t="shared" si="6"/>
        <v xml:space="preserve"> 6 АТ ОЩАДБАНК</v>
      </c>
      <c r="D90" s="12" t="str">
        <f t="shared" si="7"/>
        <v>93</v>
      </c>
      <c r="E90" s="12" t="str">
        <f t="shared" si="8"/>
        <v>Діяльність у сфері спорту, організування відпочинку та розваг</v>
      </c>
      <c r="F90" s="15">
        <v>30553.04291</v>
      </c>
      <c r="G90" s="15">
        <v>30553.04291</v>
      </c>
      <c r="H90" s="15">
        <v>0</v>
      </c>
      <c r="I90" s="15">
        <v>489.68750999999997</v>
      </c>
      <c r="J90" s="15">
        <v>489.68750999999997</v>
      </c>
      <c r="K90" s="15">
        <v>0</v>
      </c>
      <c r="L90" s="15">
        <v>489.68750999999997</v>
      </c>
      <c r="M90" s="15">
        <v>489.68750999999997</v>
      </c>
      <c r="N90" s="15">
        <v>0</v>
      </c>
      <c r="O90" s="15">
        <v>30643.462640000002</v>
      </c>
      <c r="P90" s="15">
        <v>30643.462640000002</v>
      </c>
      <c r="Q90" s="15">
        <v>0</v>
      </c>
      <c r="R90" s="15">
        <v>489.68750999999997</v>
      </c>
      <c r="S90" s="15">
        <v>489.68750999999997</v>
      </c>
      <c r="T90" s="15">
        <v>0</v>
      </c>
      <c r="U90" s="15">
        <v>489.68750999999997</v>
      </c>
      <c r="V90" s="15">
        <v>489.68750999999997</v>
      </c>
      <c r="W90" s="15">
        <v>0</v>
      </c>
      <c r="X90" s="16"/>
    </row>
    <row r="91" spans="1:24" x14ac:dyDescent="0.25">
      <c r="A91" s="19" t="s">
        <v>31</v>
      </c>
      <c r="B91" s="14">
        <v>83</v>
      </c>
      <c r="C91" s="18" t="str">
        <f t="shared" si="6"/>
        <v xml:space="preserve"> 6 АТ ОЩАДБАНК</v>
      </c>
      <c r="D91" s="12" t="str">
        <f t="shared" si="7"/>
        <v>94</v>
      </c>
      <c r="E91" s="12" t="str">
        <f t="shared" si="8"/>
        <v>Діяльність громадських організацій</v>
      </c>
      <c r="F91" s="15">
        <v>36.551690000000001</v>
      </c>
      <c r="G91" s="15">
        <v>36.551690000000001</v>
      </c>
      <c r="H91" s="15">
        <v>0</v>
      </c>
      <c r="I91" s="15">
        <v>22.083770000000001</v>
      </c>
      <c r="J91" s="15">
        <v>22.083770000000001</v>
      </c>
      <c r="K91" s="15">
        <v>0</v>
      </c>
      <c r="L91" s="15">
        <v>22.083770000000001</v>
      </c>
      <c r="M91" s="15">
        <v>22.083770000000001</v>
      </c>
      <c r="N91" s="15">
        <v>0</v>
      </c>
      <c r="O91" s="15">
        <v>36.885350000000003</v>
      </c>
      <c r="P91" s="15">
        <v>36.885350000000003</v>
      </c>
      <c r="Q91" s="15">
        <v>0</v>
      </c>
      <c r="R91" s="15">
        <v>22.083770000000001</v>
      </c>
      <c r="S91" s="15">
        <v>22.083770000000001</v>
      </c>
      <c r="T91" s="15">
        <v>0</v>
      </c>
      <c r="U91" s="15">
        <v>22.083770000000001</v>
      </c>
      <c r="V91" s="15">
        <v>22.083770000000001</v>
      </c>
      <c r="W91" s="15">
        <v>0</v>
      </c>
      <c r="X91" s="16"/>
    </row>
    <row r="92" spans="1:24" ht="24" x14ac:dyDescent="0.25">
      <c r="A92" s="19" t="s">
        <v>30</v>
      </c>
      <c r="B92" s="14">
        <v>84</v>
      </c>
      <c r="C92" s="18" t="str">
        <f t="shared" si="6"/>
        <v xml:space="preserve"> 6 АТ ОЩАДБАНК</v>
      </c>
      <c r="D92" s="12" t="str">
        <f t="shared" si="7"/>
        <v>95</v>
      </c>
      <c r="E92" s="12" t="str">
        <f t="shared" si="8"/>
        <v>Ремонт комп'ютерів, побутових виробів і предметів особистого вжитку</v>
      </c>
      <c r="F92" s="15">
        <v>11277.403490000001</v>
      </c>
      <c r="G92" s="15">
        <v>11277.403490000001</v>
      </c>
      <c r="H92" s="15">
        <v>0</v>
      </c>
      <c r="I92" s="15">
        <v>1034.7353499999999</v>
      </c>
      <c r="J92" s="15">
        <v>1034.7353499999999</v>
      </c>
      <c r="K92" s="15">
        <v>0</v>
      </c>
      <c r="L92" s="15">
        <v>1034.7353499999999</v>
      </c>
      <c r="M92" s="15">
        <v>1034.7353499999999</v>
      </c>
      <c r="N92" s="15">
        <v>0</v>
      </c>
      <c r="O92" s="15">
        <v>11292.607840000001</v>
      </c>
      <c r="P92" s="15">
        <v>11292.607840000001</v>
      </c>
      <c r="Q92" s="15">
        <v>0</v>
      </c>
      <c r="R92" s="15">
        <v>1034.7353499999999</v>
      </c>
      <c r="S92" s="15">
        <v>1034.7353499999999</v>
      </c>
      <c r="T92" s="15">
        <v>0</v>
      </c>
      <c r="U92" s="15">
        <v>1034.7353499999999</v>
      </c>
      <c r="V92" s="15">
        <v>1034.7353499999999</v>
      </c>
      <c r="W92" s="15">
        <v>0</v>
      </c>
      <c r="X92" s="16"/>
    </row>
    <row r="93" spans="1:24" x14ac:dyDescent="0.25">
      <c r="A93" s="19" t="s">
        <v>29</v>
      </c>
      <c r="B93" s="14">
        <v>85</v>
      </c>
      <c r="C93" s="18" t="str">
        <f t="shared" si="6"/>
        <v xml:space="preserve"> 6 АТ ОЩАДБАНК</v>
      </c>
      <c r="D93" s="12" t="str">
        <f t="shared" si="7"/>
        <v>96</v>
      </c>
      <c r="E93" s="12" t="str">
        <f t="shared" si="8"/>
        <v>Надання інших індивідуальних послуг</v>
      </c>
      <c r="F93" s="15">
        <v>80205.691139999995</v>
      </c>
      <c r="G93" s="15">
        <v>80205.691139999995</v>
      </c>
      <c r="H93" s="15">
        <v>0</v>
      </c>
      <c r="I93" s="15">
        <v>3375.74053</v>
      </c>
      <c r="J93" s="15">
        <v>3375.74053</v>
      </c>
      <c r="K93" s="15">
        <v>0</v>
      </c>
      <c r="L93" s="15">
        <v>3375.74053</v>
      </c>
      <c r="M93" s="15">
        <v>3375.74053</v>
      </c>
      <c r="N93" s="15">
        <v>0</v>
      </c>
      <c r="O93" s="15">
        <v>80573.967850000001</v>
      </c>
      <c r="P93" s="15">
        <v>80573.967850000001</v>
      </c>
      <c r="Q93" s="15">
        <v>0</v>
      </c>
      <c r="R93" s="15">
        <v>3376.9789599999999</v>
      </c>
      <c r="S93" s="15">
        <v>3376.9789599999999</v>
      </c>
      <c r="T93" s="15">
        <v>0</v>
      </c>
      <c r="U93" s="15">
        <v>3376.9789599999999</v>
      </c>
      <c r="V93" s="15">
        <v>3376.9789599999999</v>
      </c>
      <c r="W93" s="15">
        <v>0</v>
      </c>
      <c r="X93" s="16"/>
    </row>
    <row r="94" spans="1:24" ht="24" x14ac:dyDescent="0.25">
      <c r="A94" s="19" t="s">
        <v>28</v>
      </c>
      <c r="B94" s="14">
        <v>86</v>
      </c>
      <c r="C94" s="18" t="str">
        <f t="shared" si="6"/>
        <v xml:space="preserve"> 6 АТ ОЩАДБАНК</v>
      </c>
      <c r="D94" s="12" t="str">
        <f t="shared" si="7"/>
        <v>97</v>
      </c>
      <c r="E94" s="12" t="str">
        <f t="shared" si="8"/>
        <v>Діяльність домашніх господарств як роботодавців для домашньої прислуги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6"/>
    </row>
    <row r="95" spans="1:24" ht="24" x14ac:dyDescent="0.25">
      <c r="A95" s="19" t="s">
        <v>27</v>
      </c>
      <c r="B95" s="14">
        <v>87</v>
      </c>
      <c r="C95" s="18" t="str">
        <f t="shared" si="6"/>
        <v xml:space="preserve"> 6 АТ ОЩАДБАНК</v>
      </c>
      <c r="D95" s="12" t="str">
        <f t="shared" si="7"/>
        <v>98</v>
      </c>
      <c r="E95" s="12" t="str">
        <f t="shared" si="8"/>
        <v>Діяльність домашніх господарств як виробників товарів та послуг для власного споживання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6"/>
    </row>
    <row r="96" spans="1:24" x14ac:dyDescent="0.25">
      <c r="A96" s="19" t="s">
        <v>26</v>
      </c>
      <c r="B96" s="14">
        <v>88</v>
      </c>
      <c r="C96" s="18" t="str">
        <f t="shared" si="6"/>
        <v xml:space="preserve"> 6 АТ ОЩАДБАНК</v>
      </c>
      <c r="D96" s="12" t="str">
        <f t="shared" si="7"/>
        <v>99</v>
      </c>
      <c r="E96" s="12" t="str">
        <f t="shared" si="8"/>
        <v>Діяльність екстериторіальних організацій і органів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/>
    </row>
    <row r="97" spans="1:24" ht="24" x14ac:dyDescent="0.25">
      <c r="A97" s="19" t="s">
        <v>25</v>
      </c>
      <c r="B97" s="14">
        <v>89</v>
      </c>
      <c r="C97" s="18" t="str">
        <f t="shared" si="6"/>
        <v xml:space="preserve"> 6 АТ ОЩАДБАНК</v>
      </c>
      <c r="D97" s="12" t="str">
        <f t="shared" si="7"/>
        <v>Інше</v>
      </c>
      <c r="E97" s="12" t="str">
        <f t="shared" si="8"/>
        <v>Інше (для фізичних осіб (у т. ч. суб`єктів незалежної професійної діяльності) та нерезидентів)</v>
      </c>
      <c r="F97" s="15">
        <v>28297009.000920001</v>
      </c>
      <c r="G97" s="15">
        <v>26938600.568489999</v>
      </c>
      <c r="H97" s="15">
        <v>1358408.43243</v>
      </c>
      <c r="I97" s="15">
        <v>3781989.0847399998</v>
      </c>
      <c r="J97" s="15">
        <v>2424286.1995000001</v>
      </c>
      <c r="K97" s="15">
        <v>1357702.88524</v>
      </c>
      <c r="L97" s="15">
        <v>3781989.0847399998</v>
      </c>
      <c r="M97" s="15">
        <v>2424286.1995000001</v>
      </c>
      <c r="N97" s="15">
        <v>1357702.88524</v>
      </c>
      <c r="O97" s="15">
        <v>28691053.995590001</v>
      </c>
      <c r="P97" s="15">
        <v>27332634.24343</v>
      </c>
      <c r="Q97" s="15">
        <v>1358419.7521599999</v>
      </c>
      <c r="R97" s="15">
        <v>3785929.05877</v>
      </c>
      <c r="S97" s="15">
        <v>2428214.9513500002</v>
      </c>
      <c r="T97" s="15">
        <v>1357714.10742</v>
      </c>
      <c r="U97" s="15">
        <v>3785929.05877</v>
      </c>
      <c r="V97" s="15">
        <v>2428214.9513500002</v>
      </c>
      <c r="W97" s="15">
        <v>1357714.10742</v>
      </c>
      <c r="X97" s="16"/>
    </row>
    <row r="98" spans="1:24" x14ac:dyDescent="0.25">
      <c r="A98" s="19" t="s">
        <v>24</v>
      </c>
      <c r="B98" s="14">
        <v>90</v>
      </c>
      <c r="C98" s="18" t="str">
        <f t="shared" si="6"/>
        <v xml:space="preserve"> 6 АТ ОЩАДБАНК</v>
      </c>
      <c r="D98" s="12" t="str">
        <f t="shared" si="7"/>
        <v>Інше</v>
      </c>
      <c r="E98" s="12" t="str">
        <f t="shared" si="8"/>
        <v>Інше (для новостворюванних суб`єктів господарювання)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6"/>
    </row>
    <row r="100" spans="1:24" ht="28.5" customHeight="1" x14ac:dyDescent="0.25">
      <c r="C100" s="23" t="s">
        <v>13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4" ht="15.75" customHeight="1" x14ac:dyDescent="0.25">
      <c r="C101" s="13" t="s">
        <v>14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24" ht="15.75" customHeight="1" x14ac:dyDescent="0.25">
      <c r="B102" s="7"/>
      <c r="C102" s="13" t="s">
        <v>15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24" ht="15.75" customHeight="1" x14ac:dyDescent="0.25">
      <c r="B103" s="7"/>
      <c r="C103" s="13" t="s">
        <v>16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24" ht="15.75" customHeight="1" x14ac:dyDescent="0.25">
      <c r="B104" s="7"/>
      <c r="C104" s="13" t="s">
        <v>17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24" ht="15.75" customHeight="1" x14ac:dyDescent="0.25">
      <c r="C105" s="13" t="s">
        <v>22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</sheetData>
  <mergeCells count="13">
    <mergeCell ref="B1:C1"/>
    <mergeCell ref="C100:W100"/>
    <mergeCell ref="B6:B7"/>
    <mergeCell ref="C6:C7"/>
    <mergeCell ref="D6:D7"/>
    <mergeCell ref="E6:E7"/>
    <mergeCell ref="F6:H6"/>
    <mergeCell ref="L6:N6"/>
    <mergeCell ref="O6:Q6"/>
    <mergeCell ref="U6:W6"/>
    <mergeCell ref="R6:T6"/>
    <mergeCell ref="I6:K6"/>
    <mergeCell ref="C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2025-08-14T08:52:14Z</dcterms:created>
  <dcterms:modified xsi:type="dcterms:W3CDTF">2025-08-14T08:52:15Z</dcterms:modified>
</cp:coreProperties>
</file>