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0" yWindow="0" windowWidth="19440" windowHeight="11100"/>
  </bookViews>
  <sheets>
    <sheet name="Form" sheetId="1" r:id="flId1"/>
  </sheets>
  <definedNames>
    <definedName name="__FT1__">'Form'!$A$10:$AU$10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<sst xmlns="http://schemas.openxmlformats.org/spreadsheetml/2006/main" count="156" uniqueCount="112">
  <si>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</si>
  <si>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</si>
  <si>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</si>
  <si>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</si>
  <si>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</si>
  <si>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</si>
  <si>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</si>
  <si>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</si>
  <si>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</si>
  <si>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</si>
  <si>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</si>
  <si>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</si>
  <si>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</si>
  <si>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</si>
  <si>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</si>
  <si>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 xml:space="preserve">спрощений  підхід</t>
  </si>
  <si>
    <t>розріз не визначений</t>
  </si>
  <si>
    <t>Розподіл кредитів, наданих суб'єктам господарювання*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</si>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</sst>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scheme val="minor"/>
      <charset val="204"/>
    </font>
    <font>
      <sz val="9"/>
      <color theme="1"/>
      <name val="Calibri"/>
      <family val="2"/>
      <scheme val="minor"/>
      <charset val="204"/>
    </font>
  </fonts>
  <fills count="6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</fills>
  <borders count="8">
    <border/>
    <border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top style="thin">
        <color auto="1"/>
      </top>
      <bottom style="thin">
        <color auto="1"/>
      </bottom>
    </border>
    <border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top style="thin">
        <color auto="1"/>
      </top>
      <bottom style="thin">
        <color auto="1"/>
      </bottom>
    </border>
  </borders>
  <cellStyleXfs count="2">
    <xf fontId="0" numFmtId="0" fillId="0" borderId="0"/>
    <xf fontId="9" numFmtId="0" fillId="0" borderId="0"/>
  </cellStyleXfs>
  <cellXfs count="37">
    <xf fontId="0" numFmtId="0" fillId="0" borderId="0" xfId="0"/>
    <xf applyFont="1" applyFill="1" fontId="0" numFmtId="0" fillId="0" borderId="0" xfId="0"/>
    <xf applyFont="1" applyFill="1" applyAlignment="1" fontId="1" numFmtId="0" fillId="0" borderId="0" xfId="0">
      <alignment wrapText="1"/>
    </xf>
    <xf applyFont="1" applyFill="1" applyBorder="1" applyAlignment="1" fontId="1" numFmtId="0" fillId="0" borderId="0" xfId="0">
      <alignment horizontal="center" wrapText="1"/>
    </xf>
    <xf applyFont="1" applyFill="1" applyBorder="1" applyAlignment="1" fontId="2" numFmtId="0" fillId="0" borderId="0" xfId="0">
      <alignment horizontal="right"/>
    </xf>
    <xf applyFont="1" applyFill="1" applyBorder="1" applyAlignment="1" fontId="1" numFmtId="0" fillId="0" borderId="1" xfId="0">
      <alignment horizontal="center" wrapText="1"/>
    </xf>
    <xf applyFont="1" applyFill="1" applyBorder="1" fontId="0" numFmtId="0" fillId="0" borderId="1" xfId="0"/>
    <xf applyFont="1" applyFill="1" applyBorder="1" applyAlignment="1" fontId="2" numFmtId="0" fillId="0" borderId="1" xfId="0">
      <alignment horizontal="right"/>
    </xf>
    <xf applyFont="1" applyFill="1" applyBorder="1" applyAlignment="1" fontId="3" numFmtId="0" fillId="0" borderId="0" xfId="0">
      <alignment horizontal="right"/>
    </xf>
    <xf applyNumberFormat="1" applyFont="1" applyFill="1" applyBorder="1" applyAlignment="1" fontId="6" numFmtId="1" fillId="0" borderId="2" xfId="0">
      <alignment vertical="center" wrapText="1"/>
    </xf>
    <xf applyNumberFormat="1" applyFont="1" applyBorder="1" applyAlignment="1" fontId="5" numFmtId="49" fillId="0" borderId="2" xfId="0">
      <alignment horizontal="left" vertical="center" wrapText="1"/>
    </xf>
    <xf applyNumberFormat="1" applyFont="1" applyBorder="1" applyAlignment="1" fontId="5" numFmtId="3" fillId="0" borderId="2" xfId="0">
      <alignment horizontal="right" vertical="center"/>
    </xf>
    <xf applyFont="1" applyFill="1" applyBorder="1" fontId="8" numFmtId="0" fillId="3" borderId="1" xfId="0"/>
    <xf applyFill="1" applyBorder="1" fontId="0" numFmtId="0" fillId="4" borderId="2" xfId="0"/>
    <xf applyFill="1" applyBorder="1" fontId="0" numFmtId="0" fillId="5" borderId="6" xfId="0"/>
    <xf applyFill="1" applyBorder="1" fontId="0" numFmtId="0" fillId="4" borderId="3" xfId="0"/>
    <xf applyFill="1" applyBorder="1" fontId="0" numFmtId="0" fillId="4" borderId="4" xfId="0"/>
    <xf applyFill="1" applyBorder="1" fontId="0" numFmtId="0" fillId="5" borderId="2" xfId="0"/>
    <xf applyFill="1" applyBorder="1" applyAlignment="1" fontId="0" numFmtId="0" fillId="5" borderId="2" xfId="0">
      <alignment wrapText="1"/>
    </xf>
    <xf applyFont="1" applyFill="1" applyBorder="1" applyAlignment="1" fontId="6" numFmtId="0" fillId="0" borderId="2" xfId="0">
      <alignment horizontal="center"/>
    </xf>
    <xf applyNumberFormat="1" applyFont="1" applyFill="1" applyBorder="1" applyAlignment="1" fontId="10" numFmtId="4" fillId="2" borderId="2" xfId="1">
      <alignment horizontal="center" vertical="center" wrapText="1"/>
    </xf>
    <xf applyNumberFormat="1" applyFont="1" applyFill="1" applyAlignment="1" fontId="7" numFmtId="14" fillId="0" borderId="0" xfId="0">
      <alignment horizontal="center" vertical="center" wrapText="1"/>
    </xf>
    <xf applyNumberFormat="1" applyFont="1" applyFill="1" applyAlignment="1" fontId="7" numFmtId="14" fillId="0" borderId="0" xfId="0">
      <alignment horizontal="left" vertical="center" wrapText="1"/>
    </xf>
    <xf applyFont="1" applyFill="1" applyBorder="1" applyAlignment="1" fontId="12" numFmtId="0" fillId="0" borderId="2" xfId="0">
      <alignment vertical="center"/>
    </xf>
    <xf applyFont="1" applyFill="1" fontId="11" numFmtId="0" fillId="0" borderId="0" xfId="0"/>
    <xf applyNumberFormat="1" applyFont="1" applyFill="1" applyAlignment="1" fontId="0" numFmtId="22" fillId="0" borderId="0" xfId="0">
      <alignment horizontal="left"/>
    </xf>
    <xf applyFont="1" applyFill="1" applyAlignment="1" fontId="4" numFmtId="0" fillId="0" borderId="0" xfId="0">
      <alignment horizontal="left" vertical="top" wrapText="1"/>
    </xf>
    <xf applyFont="1" applyFill="1" applyBorder="1" applyAlignment="1" fontId="6" numFmtId="0" fillId="2" borderId="2" xfId="0">
      <alignment horizontal="center" vertical="center"/>
    </xf>
    <xf applyFont="1" applyFill="1" applyBorder="1" applyAlignment="1" fontId="6" numFmtId="0" fillId="2" borderId="2" xfId="0">
      <alignment horizontal="center" vertical="center" wrapText="1"/>
    </xf>
    <xf applyNumberFormat="1" applyFont="1" applyFill="1" applyBorder="1" applyAlignment="1" fontId="6" numFmtId="49" fillId="2" borderId="2" xfId="0">
      <alignment horizontal="center" vertical="center" wrapText="1"/>
    </xf>
    <xf applyNumberFormat="1" applyFont="1" applyFill="1" applyBorder="1" applyAlignment="1" fontId="10" numFmtId="4" fillId="2" borderId="2" xfId="1">
      <alignment horizontal="center" wrapText="1"/>
    </xf>
    <xf applyNumberFormat="1" applyFont="1" applyFill="1" applyBorder="1" applyAlignment="1" fontId="10" numFmtId="4" fillId="2" borderId="7" xfId="1">
      <alignment horizontal="center" wrapText="1"/>
    </xf>
    <xf applyNumberFormat="1" applyFont="1" applyFill="1" applyBorder="1" applyAlignment="1" fontId="10" numFmtId="4" fillId="2" borderId="5" xfId="1">
      <alignment horizontal="center" wrapText="1"/>
    </xf>
    <xf applyNumberFormat="1" applyFont="1" applyFill="1" applyBorder="1" applyAlignment="1" fontId="10" numFmtId="4" fillId="2" borderId="6" xfId="1">
      <alignment horizontal="center" wrapText="1"/>
    </xf>
    <xf applyFont="1" applyFill="1" applyAlignment="1" fontId="7" numFmtId="0" fillId="0" borderId="0" xfId="0">
      <alignment horizontal="right" vertical="center" wrapText="1"/>
    </xf>
    <xf applyFont="1" applyFill="1" applyAlignment="1" fontId="7" numFmtId="0" fillId="0" borderId="0" xfId="0">
      <alignment horizontal="left" vertical="center" wrapText="1"/>
    </xf>
    <xf applyNumberFormat="1" applyFont="1" applyFill="1" applyBorder="1" applyAlignment="1" fontId="10" numFmtId="4" fillId="2" borderId="2" xfId="1">
      <alignment horizontal="center" vertical="center" wrapText="1"/>
    </xf>
  </cellXfs>
  <cellStyles count="2">
    <cellStyle name="Normal" xfId="0" builtinId="0"/>
    <cellStyle name="Обычный 3" xfId="1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101"/>
  <sheetViews>
    <sheetView tabSelected="1" topLeftCell="A1" workbookViewId="0"/>
  </sheetViews>
  <sheetFormatPr defaultColWidth="9.140625" defaultRowHeight="1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>
      <c r="B1" s="25">
        <v>45854.5125502315</v>
      </c>
      <c r="C1" s="25"/>
    </row>
    <row r="2" ht="15.75" customHeight="1">
      <c r="B2" s="35" t="s"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ht="31.5">
      <c r="B3" s="34" t="s">
        <v>9</v>
      </c>
      <c r="C3" s="34"/>
      <c r="D3" s="21">
        <v>45839</v>
      </c>
      <c r="E3" s="22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12" customHeight="1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ht="12" customHeight="1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ht="13.5" customHeight="1">
      <c r="B6" s="27" t="s">
        <v>2</v>
      </c>
      <c r="C6" s="28" t="s">
        <v>3</v>
      </c>
      <c r="D6" s="29" t="s">
        <v>4</v>
      </c>
      <c r="E6" s="27" t="s">
        <v>5</v>
      </c>
      <c r="F6" s="30" t="s">
        <v>10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 t="s">
        <v>11</v>
      </c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ht="15.75" customHeight="1">
      <c r="B7" s="27"/>
      <c r="C7" s="28"/>
      <c r="D7" s="29"/>
      <c r="E7" s="27"/>
      <c r="F7" s="36" t="s">
        <v>6</v>
      </c>
      <c r="G7" s="36" t="s">
        <v>7</v>
      </c>
      <c r="H7" s="36" t="s">
        <v>8</v>
      </c>
      <c r="I7" s="30" t="s">
        <v>12</v>
      </c>
      <c r="J7" s="30"/>
      <c r="K7" s="30"/>
      <c r="L7" s="30" t="s">
        <v>13</v>
      </c>
      <c r="M7" s="30"/>
      <c r="N7" s="30"/>
      <c r="O7" s="30" t="s">
        <v>14</v>
      </c>
      <c r="P7" s="30"/>
      <c r="Q7" s="30"/>
      <c r="R7" s="31" t="s">
        <v>20</v>
      </c>
      <c r="S7" s="32"/>
      <c r="T7" s="33"/>
      <c r="U7" s="31" t="s">
        <v>15</v>
      </c>
      <c r="V7" s="32"/>
      <c r="W7" s="33"/>
      <c r="X7" s="30" t="s">
        <v>16</v>
      </c>
      <c r="Y7" s="30"/>
      <c r="Z7" s="30"/>
      <c r="AA7" s="36" t="s">
        <v>6</v>
      </c>
      <c r="AB7" s="36" t="s">
        <v>7</v>
      </c>
      <c r="AC7" s="36" t="s">
        <v>8</v>
      </c>
      <c r="AD7" s="30" t="s">
        <v>12</v>
      </c>
      <c r="AE7" s="30"/>
      <c r="AF7" s="30"/>
      <c r="AG7" s="30" t="s">
        <v>13</v>
      </c>
      <c r="AH7" s="30"/>
      <c r="AI7" s="30"/>
      <c r="AJ7" s="30" t="s">
        <v>14</v>
      </c>
      <c r="AK7" s="30"/>
      <c r="AL7" s="30"/>
      <c r="AM7" s="31" t="s">
        <v>21</v>
      </c>
      <c r="AN7" s="32"/>
      <c r="AO7" s="33"/>
      <c r="AP7" s="31" t="s">
        <v>15</v>
      </c>
      <c r="AQ7" s="32"/>
      <c r="AR7" s="33"/>
      <c r="AS7" s="30" t="s">
        <v>16</v>
      </c>
      <c r="AT7" s="30"/>
      <c r="AU7" s="30"/>
    </row>
    <row r="8" ht="25.5" customHeight="1">
      <c r="B8" s="27"/>
      <c r="C8" s="28"/>
      <c r="D8" s="29"/>
      <c r="E8" s="27"/>
      <c r="F8" s="36"/>
      <c r="G8" s="36"/>
      <c r="H8" s="36"/>
      <c r="I8" s="20" t="s">
        <v>6</v>
      </c>
      <c r="J8" s="20" t="s">
        <v>7</v>
      </c>
      <c r="K8" s="20" t="s">
        <v>8</v>
      </c>
      <c r="L8" s="20" t="s">
        <v>6</v>
      </c>
      <c r="M8" s="20" t="s">
        <v>7</v>
      </c>
      <c r="N8" s="20" t="s">
        <v>8</v>
      </c>
      <c r="O8" s="20" t="s">
        <v>6</v>
      </c>
      <c r="P8" s="20" t="s">
        <v>7</v>
      </c>
      <c r="Q8" s="20" t="s">
        <v>8</v>
      </c>
      <c r="R8" s="20" t="s">
        <v>6</v>
      </c>
      <c r="S8" s="20" t="s">
        <v>7</v>
      </c>
      <c r="T8" s="20" t="s">
        <v>8</v>
      </c>
      <c r="U8" s="20" t="s">
        <v>6</v>
      </c>
      <c r="V8" s="20" t="s">
        <v>7</v>
      </c>
      <c r="W8" s="20" t="s">
        <v>8</v>
      </c>
      <c r="X8" s="20" t="s">
        <v>6</v>
      </c>
      <c r="Y8" s="20" t="s">
        <v>7</v>
      </c>
      <c r="Z8" s="20" t="s">
        <v>8</v>
      </c>
      <c r="AA8" s="36"/>
      <c r="AB8" s="36"/>
      <c r="AC8" s="36"/>
      <c r="AD8" s="20" t="s">
        <v>6</v>
      </c>
      <c r="AE8" s="20" t="s">
        <v>7</v>
      </c>
      <c r="AF8" s="20" t="s">
        <v>8</v>
      </c>
      <c r="AG8" s="20" t="s">
        <v>6</v>
      </c>
      <c r="AH8" s="20" t="s">
        <v>7</v>
      </c>
      <c r="AI8" s="20" t="s">
        <v>8</v>
      </c>
      <c r="AJ8" s="20" t="s">
        <v>6</v>
      </c>
      <c r="AK8" s="20" t="s">
        <v>7</v>
      </c>
      <c r="AL8" s="20" t="s">
        <v>8</v>
      </c>
      <c r="AM8" s="20" t="s">
        <v>6</v>
      </c>
      <c r="AN8" s="20" t="s">
        <v>7</v>
      </c>
      <c r="AO8" s="20" t="s">
        <v>8</v>
      </c>
      <c r="AP8" s="20" t="s">
        <v>6</v>
      </c>
      <c r="AQ8" s="20" t="s">
        <v>7</v>
      </c>
      <c r="AR8" s="20" t="s">
        <v>8</v>
      </c>
      <c r="AS8" s="20" t="s">
        <v>6</v>
      </c>
      <c r="AT8" s="20" t="s">
        <v>7</v>
      </c>
      <c r="AU8" s="20" t="s">
        <v>8</v>
      </c>
    </row>
    <row r="9" ht="12" customHeight="1"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  <c r="L9" s="19">
        <v>11</v>
      </c>
      <c r="M9" s="19">
        <v>12</v>
      </c>
      <c r="N9" s="19">
        <v>13</v>
      </c>
      <c r="O9" s="19">
        <v>14</v>
      </c>
      <c r="P9" s="19">
        <v>15</v>
      </c>
      <c r="Q9" s="19">
        <v>16</v>
      </c>
      <c r="R9" s="19">
        <v>17</v>
      </c>
      <c r="S9" s="19">
        <v>18</v>
      </c>
      <c r="T9" s="19">
        <v>19</v>
      </c>
      <c r="U9" s="19">
        <v>20</v>
      </c>
      <c r="V9" s="19">
        <v>21</v>
      </c>
      <c r="W9" s="19">
        <v>22</v>
      </c>
      <c r="X9" s="19">
        <v>23</v>
      </c>
      <c r="Y9" s="19">
        <v>24</v>
      </c>
      <c r="Z9" s="19">
        <v>25</v>
      </c>
      <c r="AA9" s="19">
        <v>26</v>
      </c>
      <c r="AB9" s="19">
        <v>27</v>
      </c>
      <c r="AC9" s="19">
        <v>28</v>
      </c>
      <c r="AD9" s="19">
        <v>29</v>
      </c>
      <c r="AE9" s="19">
        <v>30</v>
      </c>
      <c r="AF9" s="19">
        <v>31</v>
      </c>
      <c r="AG9" s="19">
        <v>32</v>
      </c>
      <c r="AH9" s="19">
        <v>33</v>
      </c>
      <c r="AI9" s="19">
        <v>34</v>
      </c>
      <c r="AJ9" s="19">
        <v>35</v>
      </c>
      <c r="AK9" s="19">
        <v>36</v>
      </c>
      <c r="AL9" s="19">
        <v>37</v>
      </c>
      <c r="AM9" s="19">
        <v>38</v>
      </c>
      <c r="AN9" s="19">
        <v>39</v>
      </c>
      <c r="AO9" s="19">
        <v>40</v>
      </c>
      <c r="AP9" s="19">
        <v>41</v>
      </c>
      <c r="AQ9" s="19">
        <v>42</v>
      </c>
      <c r="AR9" s="19">
        <v>43</v>
      </c>
      <c r="AS9" s="19">
        <v>44</v>
      </c>
      <c r="AT9" s="19">
        <v>45</v>
      </c>
      <c r="AU9" s="19">
        <v>46</v>
      </c>
    </row>
    <row r="10" ht="24">
      <c r="A10" s="24" t="s">
        <v>111</v>
      </c>
      <c r="B10" s="10">
        <v>1</v>
      </c>
      <c r="C10" s="23" t="str">
        <f>MID(A10,4,14)</f>
        <v xml:space="preserve"> 6 АТ ОЩАДБАНК</v>
      </c>
      <c r="D10" s="9" t="str">
        <f>IF(OR(MID(A10,1,2)="ZZ",MID(A10,1,2)="YY"),"Інше",MID(A10,1,2))</f>
        <v>01</v>
      </c>
      <c r="E10" s="9" t="str">
        <f>MID(A10,19,200)</f>
        <v>Сільське господарство, мисливство та надання пов'язаних із ними послуг</v>
      </c>
      <c r="F10" s="11">
        <v>20391232.70236</v>
      </c>
      <c r="G10" s="11">
        <v>17978315.25459</v>
      </c>
      <c r="H10" s="11">
        <v>2412917.44777</v>
      </c>
      <c r="I10" s="11">
        <v>17798159.34285</v>
      </c>
      <c r="J10" s="11">
        <v>15385241.91923</v>
      </c>
      <c r="K10" s="11">
        <v>2412917.42362</v>
      </c>
      <c r="L10" s="11">
        <v>231256.01925</v>
      </c>
      <c r="M10" s="11">
        <v>231256.01925</v>
      </c>
      <c r="N10" s="11">
        <v>0</v>
      </c>
      <c r="O10" s="11">
        <v>1318421.34291</v>
      </c>
      <c r="P10" s="11">
        <v>1318421.31876</v>
      </c>
      <c r="Q10" s="11">
        <v>0.02415</v>
      </c>
      <c r="R10" s="11">
        <v>1043395.99735</v>
      </c>
      <c r="S10" s="11">
        <v>1043395.99735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-1895036.64658</v>
      </c>
      <c r="AB10" s="11">
        <v>-1887047.14985</v>
      </c>
      <c r="AC10" s="11">
        <v>-7989.49673</v>
      </c>
      <c r="AD10" s="11">
        <v>140459.259</v>
      </c>
      <c r="AE10" s="11">
        <v>132469.78059</v>
      </c>
      <c r="AF10" s="11">
        <v>7989.47841</v>
      </c>
      <c r="AG10" s="11">
        <v>12554.68995</v>
      </c>
      <c r="AH10" s="11">
        <v>12554.68995</v>
      </c>
      <c r="AI10" s="11">
        <v>0</v>
      </c>
      <c r="AJ10" s="11">
        <v>1056575.63861</v>
      </c>
      <c r="AK10" s="11">
        <v>1056575.62029</v>
      </c>
      <c r="AL10" s="11">
        <v>0.01832</v>
      </c>
      <c r="AM10" s="11">
        <v>685447.05902</v>
      </c>
      <c r="AN10" s="11">
        <v>685447.05902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ht="24">
      <c r="A11" s="24" t="s">
        <v>110</v>
      </c>
      <c r="B11" s="10">
        <v>2</v>
      </c>
      <c r="C11" s="23" t="str">
        <f>MID(A11,4,14)</f>
        <v xml:space="preserve"> 6 АТ ОЩАДБАНК</v>
      </c>
      <c r="D11" s="9" t="str">
        <f>IF(OR(MID(A11,1,2)="ZZ",MID(A11,1,2)="YY"),"Інше",MID(A11,1,2))</f>
        <v>02</v>
      </c>
      <c r="E11" s="9" t="str">
        <f>MID(A11,19,200)</f>
        <v>Лісове господарство та лісозаготівлі</v>
      </c>
      <c r="F11" s="11">
        <v>30081.25074</v>
      </c>
      <c r="G11" s="11">
        <v>30081.25074</v>
      </c>
      <c r="H11" s="11">
        <v>0</v>
      </c>
      <c r="I11" s="11">
        <v>30071.76639</v>
      </c>
      <c r="J11" s="11">
        <v>30071.76639</v>
      </c>
      <c r="K11" s="11">
        <v>0</v>
      </c>
      <c r="L11" s="11">
        <v>0</v>
      </c>
      <c r="M11" s="11">
        <v>0</v>
      </c>
      <c r="N11" s="11">
        <v>0</v>
      </c>
      <c r="O11" s="11">
        <v>9.48435</v>
      </c>
      <c r="P11" s="11">
        <v>9.48435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-313.01866</v>
      </c>
      <c r="AB11" s="11">
        <v>-313.01866</v>
      </c>
      <c r="AC11" s="11">
        <v>0</v>
      </c>
      <c r="AD11" s="11">
        <v>303.53431</v>
      </c>
      <c r="AE11" s="11">
        <v>303.53431</v>
      </c>
      <c r="AF11" s="11">
        <v>0</v>
      </c>
      <c r="AG11" s="11">
        <v>0</v>
      </c>
      <c r="AH11" s="11">
        <v>0</v>
      </c>
      <c r="AI11" s="11">
        <v>0</v>
      </c>
      <c r="AJ11" s="11">
        <v>9.48435</v>
      </c>
      <c r="AK11" s="11">
        <v>9.48435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ht="24">
      <c r="A12" s="24" t="s">
        <v>109</v>
      </c>
      <c r="B12" s="10">
        <v>3</v>
      </c>
      <c r="C12" s="23" t="str">
        <f>MID(A12,4,14)</f>
        <v xml:space="preserve"> 6 АТ ОЩАДБАНК</v>
      </c>
      <c r="D12" s="9" t="str">
        <f>IF(OR(MID(A12,1,2)="ZZ",MID(A12,1,2)="YY"),"Інше",MID(A12,1,2))</f>
        <v>03</v>
      </c>
      <c r="E12" s="9" t="str">
        <f>MID(A12,19,200)</f>
        <v>Рибне господарство</v>
      </c>
      <c r="F12" s="11">
        <v>15212.01354</v>
      </c>
      <c r="G12" s="11">
        <v>15212.01354</v>
      </c>
      <c r="H12" s="11">
        <v>0</v>
      </c>
      <c r="I12" s="11">
        <v>11175.91955</v>
      </c>
      <c r="J12" s="11">
        <v>11175.91955</v>
      </c>
      <c r="K12" s="11">
        <v>0</v>
      </c>
      <c r="L12" s="11">
        <v>0</v>
      </c>
      <c r="M12" s="11">
        <v>0</v>
      </c>
      <c r="N12" s="11">
        <v>0</v>
      </c>
      <c r="O12" s="11">
        <v>4036.09399</v>
      </c>
      <c r="P12" s="11">
        <v>4036.09399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-4096.7948</v>
      </c>
      <c r="AB12" s="11">
        <v>-4096.7948</v>
      </c>
      <c r="AC12" s="11">
        <v>0</v>
      </c>
      <c r="AD12" s="11">
        <v>160.93687</v>
      </c>
      <c r="AE12" s="11">
        <v>160.93687</v>
      </c>
      <c r="AF12" s="11">
        <v>0</v>
      </c>
      <c r="AG12" s="11">
        <v>0</v>
      </c>
      <c r="AH12" s="11">
        <v>0</v>
      </c>
      <c r="AI12" s="11">
        <v>0</v>
      </c>
      <c r="AJ12" s="11">
        <v>3935.85793</v>
      </c>
      <c r="AK12" s="11">
        <v>3935.85793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ht="24">
      <c r="A13" s="24" t="s">
        <v>108</v>
      </c>
      <c r="B13" s="10">
        <v>4</v>
      </c>
      <c r="C13" s="23" t="str">
        <f>MID(A13,4,14)</f>
        <v xml:space="preserve"> 6 АТ ОЩАДБАНК</v>
      </c>
      <c r="D13" s="9" t="str">
        <f>IF(OR(MID(A13,1,2)="ZZ",MID(A13,1,2)="YY"),"Інше",MID(A13,1,2))</f>
        <v>05</v>
      </c>
      <c r="E13" s="9" t="str">
        <f>MID(A13,19,200)</f>
        <v>Добування кам'яного та бурого вугілля</v>
      </c>
      <c r="F13" s="11">
        <v>2092.09411</v>
      </c>
      <c r="G13" s="11">
        <v>2092.09411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-2092.09411</v>
      </c>
      <c r="AB13" s="11">
        <v>-2092.09411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2092.09411</v>
      </c>
      <c r="AK13" s="11">
        <v>2092.09411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ht="24">
      <c r="A14" s="24" t="s">
        <v>107</v>
      </c>
      <c r="B14" s="10">
        <v>5</v>
      </c>
      <c r="C14" s="23" t="str">
        <f>MID(A14,4,14)</f>
        <v xml:space="preserve"> 6 АТ ОЩАДБАНК</v>
      </c>
      <c r="D14" s="9" t="str">
        <f>IF(OR(MID(A14,1,2)="ZZ",MID(A14,1,2)="YY"),"Інше",MID(A14,1,2))</f>
        <v>06</v>
      </c>
      <c r="E14" s="9" t="str">
        <f>MID(A14,19,200)</f>
        <v>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ht="24">
      <c r="A15" s="24" t="s">
        <v>106</v>
      </c>
      <c r="B15" s="10">
        <v>6</v>
      </c>
      <c r="C15" s="23" t="str">
        <f>MID(A15,4,14)</f>
        <v xml:space="preserve"> 6 АТ ОЩАДБАНК</v>
      </c>
      <c r="D15" s="9" t="str">
        <f>IF(OR(MID(A15,1,2)="ZZ",MID(A15,1,2)="YY"),"Інше",MID(A15,1,2))</f>
        <v>07</v>
      </c>
      <c r="E15" s="9" t="str">
        <f>MID(A15,19,200)</f>
        <v>Добування металевих руд</v>
      </c>
      <c r="F15" s="11">
        <v>549880.19159</v>
      </c>
      <c r="G15" s="11">
        <v>0</v>
      </c>
      <c r="H15" s="11">
        <v>549880.19159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549880.19159</v>
      </c>
      <c r="S15" s="11">
        <v>0</v>
      </c>
      <c r="T15" s="11">
        <v>549880.19159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-509671.288</v>
      </c>
      <c r="AB15" s="11">
        <v>0</v>
      </c>
      <c r="AC15" s="11">
        <v>-509671.288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509671.288</v>
      </c>
      <c r="AN15" s="11">
        <v>0</v>
      </c>
      <c r="AO15" s="11">
        <v>509671.288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ht="24">
      <c r="A16" s="24" t="s">
        <v>105</v>
      </c>
      <c r="B16" s="10">
        <v>7</v>
      </c>
      <c r="C16" s="23" t="str">
        <f>MID(A16,4,14)</f>
        <v xml:space="preserve"> 6 АТ ОЩАДБАНК</v>
      </c>
      <c r="D16" s="9" t="str">
        <f>IF(OR(MID(A16,1,2)="ZZ",MID(A16,1,2)="YY"),"Інше",MID(A16,1,2))</f>
        <v>08</v>
      </c>
      <c r="E16" s="9" t="str">
        <f>MID(A16,19,200)</f>
        <v>Добування інших корисних копалин та розроблення кар'єрів</v>
      </c>
      <c r="F16" s="11">
        <v>291534.31592</v>
      </c>
      <c r="G16" s="11">
        <v>291534.31592</v>
      </c>
      <c r="H16" s="11">
        <v>0</v>
      </c>
      <c r="I16" s="11">
        <v>26837.58812</v>
      </c>
      <c r="J16" s="11">
        <v>26837.58812</v>
      </c>
      <c r="K16" s="11">
        <v>0</v>
      </c>
      <c r="L16" s="11">
        <v>0</v>
      </c>
      <c r="M16" s="11">
        <v>0</v>
      </c>
      <c r="N16" s="11">
        <v>0</v>
      </c>
      <c r="O16" s="11">
        <v>264696.7278</v>
      </c>
      <c r="P16" s="11">
        <v>264696.7278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-203395.00538</v>
      </c>
      <c r="AB16" s="11">
        <v>-203395.00538</v>
      </c>
      <c r="AC16" s="11">
        <v>0</v>
      </c>
      <c r="AD16" s="11">
        <v>48.46204</v>
      </c>
      <c r="AE16" s="11">
        <v>48.46204</v>
      </c>
      <c r="AF16" s="11">
        <v>0</v>
      </c>
      <c r="AG16" s="11">
        <v>0</v>
      </c>
      <c r="AH16" s="11">
        <v>0</v>
      </c>
      <c r="AI16" s="11">
        <v>0</v>
      </c>
      <c r="AJ16" s="11">
        <v>203346.54334</v>
      </c>
      <c r="AK16" s="11">
        <v>203346.54334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ht="24">
      <c r="A17" s="24" t="s">
        <v>104</v>
      </c>
      <c r="B17" s="10">
        <v>8</v>
      </c>
      <c r="C17" s="23" t="str">
        <f>MID(A17,4,14)</f>
        <v xml:space="preserve"> 6 АТ ОЩАДБАНК</v>
      </c>
      <c r="D17" s="9" t="str">
        <f>IF(OR(MID(A17,1,2)="ZZ",MID(A17,1,2)="YY"),"Інше",MID(A17,1,2))</f>
        <v>09</v>
      </c>
      <c r="E17" s="9" t="str">
        <f>MID(A17,19,200)</f>
        <v>Надання допоміжних послуг у сфері добувної промисловості та розроблення кар'єрів</v>
      </c>
      <c r="F17" s="11">
        <v>33926.41228</v>
      </c>
      <c r="G17" s="11">
        <v>33926.41228</v>
      </c>
      <c r="H17" s="11">
        <v>0</v>
      </c>
      <c r="I17" s="11">
        <v>33508.99081</v>
      </c>
      <c r="J17" s="11">
        <v>33508.99081</v>
      </c>
      <c r="K17" s="11">
        <v>0</v>
      </c>
      <c r="L17" s="11">
        <v>417.42147</v>
      </c>
      <c r="M17" s="11">
        <v>417.42147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-767.0195</v>
      </c>
      <c r="AB17" s="11">
        <v>-767.0195</v>
      </c>
      <c r="AC17" s="11">
        <v>0</v>
      </c>
      <c r="AD17" s="11">
        <v>767.0195</v>
      </c>
      <c r="AE17" s="11">
        <v>767.0195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ht="24">
      <c r="A18" s="24" t="s">
        <v>103</v>
      </c>
      <c r="B18" s="10">
        <v>9</v>
      </c>
      <c r="C18" s="23" t="str">
        <f>MID(A18,4,14)</f>
        <v xml:space="preserve"> 6 АТ ОЩАДБАНК</v>
      </c>
      <c r="D18" s="9" t="str">
        <f>IF(OR(MID(A18,1,2)="ZZ",MID(A18,1,2)="YY"),"Інше",MID(A18,1,2))</f>
        <v>10</v>
      </c>
      <c r="E18" s="9" t="str">
        <f>MID(A18,19,200)</f>
        <v>Виробництво харчових продуктів</v>
      </c>
      <c r="F18" s="11">
        <v>4163995.75485</v>
      </c>
      <c r="G18" s="11">
        <v>2661391.1395</v>
      </c>
      <c r="H18" s="11">
        <v>1502604.61535</v>
      </c>
      <c r="I18" s="11">
        <v>3987606.64718</v>
      </c>
      <c r="J18" s="11">
        <v>2575522.33902</v>
      </c>
      <c r="K18" s="11">
        <v>1412084.30816</v>
      </c>
      <c r="L18" s="11">
        <v>3022.41889</v>
      </c>
      <c r="M18" s="11">
        <v>3022.41889</v>
      </c>
      <c r="N18" s="11">
        <v>0</v>
      </c>
      <c r="O18" s="11">
        <v>126512.64056</v>
      </c>
      <c r="P18" s="11">
        <v>35992.33337</v>
      </c>
      <c r="Q18" s="11">
        <v>90520.30719</v>
      </c>
      <c r="R18" s="11">
        <v>46854.04822</v>
      </c>
      <c r="S18" s="11">
        <v>46854.04822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-70379.56298</v>
      </c>
      <c r="AB18" s="11">
        <v>21176.12314</v>
      </c>
      <c r="AC18" s="11">
        <v>-91555.68612</v>
      </c>
      <c r="AD18" s="11">
        <v>17348.43274</v>
      </c>
      <c r="AE18" s="11">
        <v>16313.0538</v>
      </c>
      <c r="AF18" s="11">
        <v>1035.37894</v>
      </c>
      <c r="AG18" s="11">
        <v>712.8021</v>
      </c>
      <c r="AH18" s="11">
        <v>712.8021</v>
      </c>
      <c r="AI18" s="11">
        <v>0</v>
      </c>
      <c r="AJ18" s="11">
        <v>119450.15765</v>
      </c>
      <c r="AK18" s="11">
        <v>28929.85047</v>
      </c>
      <c r="AL18" s="11">
        <v>90520.30718</v>
      </c>
      <c r="AM18" s="11">
        <v>-67131.82951</v>
      </c>
      <c r="AN18" s="11">
        <v>-67131.82951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ht="24">
      <c r="A19" s="24" t="s">
        <v>102</v>
      </c>
      <c r="B19" s="10">
        <v>10</v>
      </c>
      <c r="C19" s="23" t="str">
        <f>MID(A19,4,14)</f>
        <v xml:space="preserve"> 6 АТ ОЩАДБАНК</v>
      </c>
      <c r="D19" s="9" t="str">
        <f>IF(OR(MID(A19,1,2)="ZZ",MID(A19,1,2)="YY"),"Інше",MID(A19,1,2))</f>
        <v>11</v>
      </c>
      <c r="E19" s="9" t="str">
        <f>MID(A19,19,200)</f>
        <v>Виробництво напоїв</v>
      </c>
      <c r="F19" s="11">
        <v>27904.52014</v>
      </c>
      <c r="G19" s="11">
        <v>27904.52014</v>
      </c>
      <c r="H19" s="11">
        <v>0</v>
      </c>
      <c r="I19" s="11">
        <v>23994.95902</v>
      </c>
      <c r="J19" s="11">
        <v>23994.95902</v>
      </c>
      <c r="K19" s="11">
        <v>0</v>
      </c>
      <c r="L19" s="11">
        <v>0</v>
      </c>
      <c r="M19" s="11">
        <v>0</v>
      </c>
      <c r="N19" s="11">
        <v>0</v>
      </c>
      <c r="O19" s="11">
        <v>3909.56112</v>
      </c>
      <c r="P19" s="11">
        <v>3909.56112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-4020.14402</v>
      </c>
      <c r="AB19" s="11">
        <v>-4020.14402</v>
      </c>
      <c r="AC19" s="11">
        <v>0</v>
      </c>
      <c r="AD19" s="11">
        <v>112.21098</v>
      </c>
      <c r="AE19" s="11">
        <v>112.21098</v>
      </c>
      <c r="AF19" s="11">
        <v>0</v>
      </c>
      <c r="AG19" s="11">
        <v>0</v>
      </c>
      <c r="AH19" s="11">
        <v>0</v>
      </c>
      <c r="AI19" s="11">
        <v>0</v>
      </c>
      <c r="AJ19" s="11">
        <v>3907.93304</v>
      </c>
      <c r="AK19" s="11">
        <v>3907.93304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ht="24">
      <c r="A20" s="24" t="s">
        <v>101</v>
      </c>
      <c r="B20" s="10">
        <v>11</v>
      </c>
      <c r="C20" s="23" t="str">
        <f>MID(A20,4,14)</f>
        <v xml:space="preserve"> 6 АТ ОЩАДБАНК</v>
      </c>
      <c r="D20" s="9" t="str">
        <f>IF(OR(MID(A20,1,2)="ZZ",MID(A20,1,2)="YY"),"Інше",MID(A20,1,2))</f>
        <v>12</v>
      </c>
      <c r="E20" s="9" t="str">
        <f>MID(A20,19,200)</f>
        <v>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ht="24">
      <c r="A21" s="24" t="s">
        <v>100</v>
      </c>
      <c r="B21" s="10">
        <v>12</v>
      </c>
      <c r="C21" s="23" t="str">
        <f>MID(A21,4,14)</f>
        <v xml:space="preserve"> 6 АТ ОЩАДБАНК</v>
      </c>
      <c r="D21" s="9" t="str">
        <f>IF(OR(MID(A21,1,2)="ZZ",MID(A21,1,2)="YY"),"Інше",MID(A21,1,2))</f>
        <v>13</v>
      </c>
      <c r="E21" s="9" t="str">
        <f>MID(A21,19,200)</f>
        <v>Текстильне виробництво</v>
      </c>
      <c r="F21" s="11">
        <v>166246.99577</v>
      </c>
      <c r="G21" s="11">
        <v>166246.99577</v>
      </c>
      <c r="H21" s="11">
        <v>0</v>
      </c>
      <c r="I21" s="11">
        <v>165602.62575</v>
      </c>
      <c r="J21" s="11">
        <v>165602.62575</v>
      </c>
      <c r="K21" s="11">
        <v>0</v>
      </c>
      <c r="L21" s="11">
        <v>515.88452</v>
      </c>
      <c r="M21" s="11">
        <v>515.88452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-3114.52261</v>
      </c>
      <c r="AB21" s="11">
        <v>-3114.52261</v>
      </c>
      <c r="AC21" s="11">
        <v>0</v>
      </c>
      <c r="AD21" s="11">
        <v>2737.9693</v>
      </c>
      <c r="AE21" s="11">
        <v>2737.9693</v>
      </c>
      <c r="AF21" s="11">
        <v>0</v>
      </c>
      <c r="AG21" s="11">
        <v>248.06781</v>
      </c>
      <c r="AH21" s="11">
        <v>248.06781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ht="24">
      <c r="A22" s="24" t="s">
        <v>99</v>
      </c>
      <c r="B22" s="10">
        <v>13</v>
      </c>
      <c r="C22" s="23" t="str">
        <f>MID(A22,4,14)</f>
        <v xml:space="preserve"> 6 АТ ОЩАДБАНК</v>
      </c>
      <c r="D22" s="9" t="str">
        <f>IF(OR(MID(A22,1,2)="ZZ",MID(A22,1,2)="YY"),"Інше",MID(A22,1,2))</f>
        <v>14</v>
      </c>
      <c r="E22" s="9" t="str">
        <f>MID(A22,19,200)</f>
        <v>Виробництво одягу</v>
      </c>
      <c r="F22" s="11">
        <v>65080.53193</v>
      </c>
      <c r="G22" s="11">
        <v>65080.53193</v>
      </c>
      <c r="H22" s="11">
        <v>0</v>
      </c>
      <c r="I22" s="11">
        <v>57418.74789</v>
      </c>
      <c r="J22" s="11">
        <v>57418.74789</v>
      </c>
      <c r="K22" s="11">
        <v>0</v>
      </c>
      <c r="L22" s="11">
        <v>312.02857</v>
      </c>
      <c r="M22" s="11">
        <v>312.02857</v>
      </c>
      <c r="N22" s="11">
        <v>0</v>
      </c>
      <c r="O22" s="11">
        <v>7349.75547</v>
      </c>
      <c r="P22" s="11">
        <v>7349.75547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-6009.67706</v>
      </c>
      <c r="AB22" s="11">
        <v>-6009.67706</v>
      </c>
      <c r="AC22" s="11">
        <v>0</v>
      </c>
      <c r="AD22" s="11">
        <v>567.33377</v>
      </c>
      <c r="AE22" s="11">
        <v>567.33377</v>
      </c>
      <c r="AF22" s="11">
        <v>0</v>
      </c>
      <c r="AG22" s="11">
        <v>283.04772</v>
      </c>
      <c r="AH22" s="11">
        <v>283.04772</v>
      </c>
      <c r="AI22" s="11">
        <v>0</v>
      </c>
      <c r="AJ22" s="11">
        <v>5159.29557</v>
      </c>
      <c r="AK22" s="11">
        <v>5159.29557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ht="24">
      <c r="A23" s="24" t="s">
        <v>98</v>
      </c>
      <c r="B23" s="10">
        <v>14</v>
      </c>
      <c r="C23" s="23" t="str">
        <f>MID(A23,4,14)</f>
        <v xml:space="preserve"> 6 АТ ОЩАДБАНК</v>
      </c>
      <c r="D23" s="9" t="str">
        <f>IF(OR(MID(A23,1,2)="ZZ",MID(A23,1,2)="YY"),"Інше",MID(A23,1,2))</f>
        <v>15</v>
      </c>
      <c r="E23" s="9" t="str">
        <f>MID(A23,19,200)</f>
        <v>Виробництво шкіри, виробів зі шкіри та інших матеріалів</v>
      </c>
      <c r="F23" s="11">
        <v>28885.99777</v>
      </c>
      <c r="G23" s="11">
        <v>28885.99777</v>
      </c>
      <c r="H23" s="11">
        <v>0</v>
      </c>
      <c r="I23" s="11">
        <v>28885.99777</v>
      </c>
      <c r="J23" s="11">
        <v>28885.99777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-353.13927</v>
      </c>
      <c r="AB23" s="11">
        <v>-353.13927</v>
      </c>
      <c r="AC23" s="11">
        <v>0</v>
      </c>
      <c r="AD23" s="11">
        <v>353.13927</v>
      </c>
      <c r="AE23" s="11">
        <v>353.13927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ht="24">
      <c r="A24" s="24" t="s">
        <v>97</v>
      </c>
      <c r="B24" s="10">
        <v>15</v>
      </c>
      <c r="C24" s="23" t="str">
        <f>MID(A24,4,14)</f>
        <v xml:space="preserve"> 6 АТ ОЩАДБАНК</v>
      </c>
      <c r="D24" s="9" t="str">
        <f>IF(OR(MID(A24,1,2)="ZZ",MID(A24,1,2)="YY"),"Інше",MID(A24,1,2))</f>
        <v>16</v>
      </c>
      <c r="E24" s="9" t="str">
        <f>MID(A24,19,200)</f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391761.41783</v>
      </c>
      <c r="G24" s="11">
        <v>387502.72353</v>
      </c>
      <c r="H24" s="11">
        <v>4258.6943</v>
      </c>
      <c r="I24" s="11">
        <v>349662.16576</v>
      </c>
      <c r="J24" s="11">
        <v>345403.47146</v>
      </c>
      <c r="K24" s="11">
        <v>4258.6943</v>
      </c>
      <c r="L24" s="11">
        <v>7348.51027</v>
      </c>
      <c r="M24" s="11">
        <v>7348.51027</v>
      </c>
      <c r="N24" s="11">
        <v>0</v>
      </c>
      <c r="O24" s="11">
        <v>34750.7418</v>
      </c>
      <c r="P24" s="11">
        <v>34750.7418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-35770.12514</v>
      </c>
      <c r="AB24" s="11">
        <v>-35744.1598</v>
      </c>
      <c r="AC24" s="11">
        <v>-25.96534</v>
      </c>
      <c r="AD24" s="11">
        <v>2432.89068</v>
      </c>
      <c r="AE24" s="11">
        <v>2406.92534</v>
      </c>
      <c r="AF24" s="11">
        <v>25.96534</v>
      </c>
      <c r="AG24" s="11">
        <v>608.51669</v>
      </c>
      <c r="AH24" s="11">
        <v>608.51669</v>
      </c>
      <c r="AI24" s="11">
        <v>0</v>
      </c>
      <c r="AJ24" s="11">
        <v>32728.71777</v>
      </c>
      <c r="AK24" s="11">
        <v>32728.71777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ht="24">
      <c r="A25" s="24" t="s">
        <v>96</v>
      </c>
      <c r="B25" s="10">
        <v>16</v>
      </c>
      <c r="C25" s="23" t="str">
        <f>MID(A25,4,14)</f>
        <v xml:space="preserve"> 6 АТ ОЩАДБАНК</v>
      </c>
      <c r="D25" s="9" t="str">
        <f>IF(OR(MID(A25,1,2)="ZZ",MID(A25,1,2)="YY"),"Інше",MID(A25,1,2))</f>
        <v>17</v>
      </c>
      <c r="E25" s="9" t="str">
        <f>MID(A25,19,200)</f>
        <v>Виробництво паперу та паперових виробів</v>
      </c>
      <c r="F25" s="11">
        <v>508621.33351</v>
      </c>
      <c r="G25" s="11">
        <v>461405.98242</v>
      </c>
      <c r="H25" s="11">
        <v>47215.35109</v>
      </c>
      <c r="I25" s="11">
        <v>489584.49729</v>
      </c>
      <c r="J25" s="11">
        <v>442369.1462</v>
      </c>
      <c r="K25" s="11">
        <v>47215.35109</v>
      </c>
      <c r="L25" s="11">
        <v>0</v>
      </c>
      <c r="M25" s="11">
        <v>0</v>
      </c>
      <c r="N25" s="11">
        <v>0</v>
      </c>
      <c r="O25" s="11">
        <v>19036.83622</v>
      </c>
      <c r="P25" s="11">
        <v>19036.83622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-21182.86144</v>
      </c>
      <c r="AB25" s="11">
        <v>-20802.05363</v>
      </c>
      <c r="AC25" s="11">
        <v>-380.80781</v>
      </c>
      <c r="AD25" s="11">
        <v>6513.00675</v>
      </c>
      <c r="AE25" s="11">
        <v>6132.19894</v>
      </c>
      <c r="AF25" s="11">
        <v>380.80781</v>
      </c>
      <c r="AG25" s="11">
        <v>0</v>
      </c>
      <c r="AH25" s="11">
        <v>0</v>
      </c>
      <c r="AI25" s="11">
        <v>0</v>
      </c>
      <c r="AJ25" s="11">
        <v>14669.85469</v>
      </c>
      <c r="AK25" s="11">
        <v>14669.85469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ht="24">
      <c r="A26" s="24" t="s">
        <v>95</v>
      </c>
      <c r="B26" s="10">
        <v>17</v>
      </c>
      <c r="C26" s="23" t="str">
        <f>MID(A26,4,14)</f>
        <v xml:space="preserve"> 6 АТ ОЩАДБАНК</v>
      </c>
      <c r="D26" s="9" t="str">
        <f>IF(OR(MID(A26,1,2)="ZZ",MID(A26,1,2)="YY"),"Інше",MID(A26,1,2))</f>
        <v>18</v>
      </c>
      <c r="E26" s="9" t="str">
        <f>MID(A26,19,200)</f>
        <v>Поліграфічна діяльність, тиражування записаної інформації</v>
      </c>
      <c r="F26" s="11">
        <v>67582.40571</v>
      </c>
      <c r="G26" s="11">
        <v>67582.40571</v>
      </c>
      <c r="H26" s="11">
        <v>0</v>
      </c>
      <c r="I26" s="11">
        <v>67505.12144</v>
      </c>
      <c r="J26" s="11">
        <v>67505.12144</v>
      </c>
      <c r="K26" s="11">
        <v>0</v>
      </c>
      <c r="L26" s="11">
        <v>0</v>
      </c>
      <c r="M26" s="11">
        <v>0</v>
      </c>
      <c r="N26" s="11">
        <v>0</v>
      </c>
      <c r="O26" s="11">
        <v>77.28427</v>
      </c>
      <c r="P26" s="11">
        <v>77.28427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-919.96489</v>
      </c>
      <c r="AB26" s="11">
        <v>-919.96489</v>
      </c>
      <c r="AC26" s="11">
        <v>0</v>
      </c>
      <c r="AD26" s="11">
        <v>842.68062</v>
      </c>
      <c r="AE26" s="11">
        <v>842.68062</v>
      </c>
      <c r="AF26" s="11">
        <v>0</v>
      </c>
      <c r="AG26" s="11">
        <v>0</v>
      </c>
      <c r="AH26" s="11">
        <v>0</v>
      </c>
      <c r="AI26" s="11">
        <v>0</v>
      </c>
      <c r="AJ26" s="11">
        <v>77.28427</v>
      </c>
      <c r="AK26" s="11">
        <v>77.28427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ht="24">
      <c r="A27" s="24" t="s">
        <v>94</v>
      </c>
      <c r="B27" s="10">
        <v>18</v>
      </c>
      <c r="C27" s="23" t="str">
        <f>MID(A27,4,14)</f>
        <v xml:space="preserve"> 6 АТ ОЩАДБАНК</v>
      </c>
      <c r="D27" s="9" t="str">
        <f>IF(OR(MID(A27,1,2)="ZZ",MID(A27,1,2)="YY"),"Інше",MID(A27,1,2))</f>
        <v>19</v>
      </c>
      <c r="E27" s="9" t="str">
        <f>MID(A27,19,200)</f>
        <v>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ht="24">
      <c r="A28" s="24" t="s">
        <v>93</v>
      </c>
      <c r="B28" s="10">
        <v>19</v>
      </c>
      <c r="C28" s="23" t="str">
        <f>MID(A28,4,14)</f>
        <v xml:space="preserve"> 6 АТ ОЩАДБАНК</v>
      </c>
      <c r="D28" s="9" t="str">
        <f>IF(OR(MID(A28,1,2)="ZZ",MID(A28,1,2)="YY"),"Інше",MID(A28,1,2))</f>
        <v>20</v>
      </c>
      <c r="E28" s="9" t="str">
        <f>MID(A28,19,200)</f>
        <v>Виробництво хімічних речовин і хімічної продукції</v>
      </c>
      <c r="F28" s="11">
        <v>223894.02926</v>
      </c>
      <c r="G28" s="11">
        <v>223894.02926</v>
      </c>
      <c r="H28" s="11">
        <v>0</v>
      </c>
      <c r="I28" s="11">
        <v>218404.53354</v>
      </c>
      <c r="J28" s="11">
        <v>218404.53354</v>
      </c>
      <c r="K28" s="11">
        <v>0</v>
      </c>
      <c r="L28" s="11">
        <v>2836.39919</v>
      </c>
      <c r="M28" s="11">
        <v>2836.39919</v>
      </c>
      <c r="N28" s="11">
        <v>0</v>
      </c>
      <c r="O28" s="11">
        <v>2653.09653</v>
      </c>
      <c r="P28" s="11">
        <v>2653.09653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-13301.48124</v>
      </c>
      <c r="AB28" s="11">
        <v>-13301.48124</v>
      </c>
      <c r="AC28" s="11">
        <v>0</v>
      </c>
      <c r="AD28" s="11">
        <v>9934.34349</v>
      </c>
      <c r="AE28" s="11">
        <v>9934.34349</v>
      </c>
      <c r="AF28" s="11">
        <v>0</v>
      </c>
      <c r="AG28" s="11">
        <v>753.72028</v>
      </c>
      <c r="AH28" s="11">
        <v>753.72028</v>
      </c>
      <c r="AI28" s="11">
        <v>0</v>
      </c>
      <c r="AJ28" s="11">
        <v>2613.41747</v>
      </c>
      <c r="AK28" s="11">
        <v>2613.41747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ht="24">
      <c r="A29" s="24" t="s">
        <v>92</v>
      </c>
      <c r="B29" s="10">
        <v>20</v>
      </c>
      <c r="C29" s="23" t="str">
        <f>MID(A29,4,14)</f>
        <v xml:space="preserve"> 6 АТ ОЩАДБАНК</v>
      </c>
      <c r="D29" s="9" t="str">
        <f>IF(OR(MID(A29,1,2)="ZZ",MID(A29,1,2)="YY"),"Інше",MID(A29,1,2))</f>
        <v>21</v>
      </c>
      <c r="E29" s="9" t="str">
        <f>MID(A29,19,200)</f>
        <v>Виробництво основних фармацевтичних продуктів і фармацевтичних препаратів</v>
      </c>
      <c r="F29" s="11">
        <v>128270.67252</v>
      </c>
      <c r="G29" s="11">
        <v>128270.67252</v>
      </c>
      <c r="H29" s="11">
        <v>0</v>
      </c>
      <c r="I29" s="11">
        <v>128270.67252</v>
      </c>
      <c r="J29" s="11">
        <v>128270.67252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-1936.40409</v>
      </c>
      <c r="AB29" s="11">
        <v>-1936.40409</v>
      </c>
      <c r="AC29" s="11">
        <v>0</v>
      </c>
      <c r="AD29" s="11">
        <v>1936.40409</v>
      </c>
      <c r="AE29" s="11">
        <v>1936.40409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ht="24">
      <c r="A30" s="24" t="s">
        <v>91</v>
      </c>
      <c r="B30" s="10">
        <v>21</v>
      </c>
      <c r="C30" s="23" t="str">
        <f>MID(A30,4,14)</f>
        <v xml:space="preserve"> 6 АТ ОЩАДБАНК</v>
      </c>
      <c r="D30" s="9" t="str">
        <f>IF(OR(MID(A30,1,2)="ZZ",MID(A30,1,2)="YY"),"Інше",MID(A30,1,2))</f>
        <v>22</v>
      </c>
      <c r="E30" s="9" t="str">
        <f>MID(A30,19,200)</f>
        <v>Виробництво гумових і пластмасових виробів</v>
      </c>
      <c r="F30" s="11">
        <v>577417.21886</v>
      </c>
      <c r="G30" s="11">
        <v>577417.21886</v>
      </c>
      <c r="H30" s="11">
        <v>0</v>
      </c>
      <c r="I30" s="11">
        <v>498859.36891</v>
      </c>
      <c r="J30" s="11">
        <v>498859.36891</v>
      </c>
      <c r="K30" s="11">
        <v>0</v>
      </c>
      <c r="L30" s="11">
        <v>33811.41492</v>
      </c>
      <c r="M30" s="11">
        <v>33811.41492</v>
      </c>
      <c r="N30" s="11">
        <v>0</v>
      </c>
      <c r="O30" s="11">
        <v>44746.43503</v>
      </c>
      <c r="P30" s="11">
        <v>44746.43503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-26937.09223</v>
      </c>
      <c r="AB30" s="11">
        <v>-26937.09223</v>
      </c>
      <c r="AC30" s="11">
        <v>0</v>
      </c>
      <c r="AD30" s="11">
        <v>5495.65308</v>
      </c>
      <c r="AE30" s="11">
        <v>5495.65308</v>
      </c>
      <c r="AF30" s="11">
        <v>0</v>
      </c>
      <c r="AG30" s="11">
        <v>168.68283</v>
      </c>
      <c r="AH30" s="11">
        <v>168.68283</v>
      </c>
      <c r="AI30" s="11">
        <v>0</v>
      </c>
      <c r="AJ30" s="11">
        <v>21272.75632</v>
      </c>
      <c r="AK30" s="11">
        <v>21272.75632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ht="24">
      <c r="A31" s="24" t="s">
        <v>90</v>
      </c>
      <c r="B31" s="10">
        <v>22</v>
      </c>
      <c r="C31" s="23" t="str">
        <f>MID(A31,4,14)</f>
        <v xml:space="preserve"> 6 АТ ОЩАДБАНК</v>
      </c>
      <c r="D31" s="9" t="str">
        <f>IF(OR(MID(A31,1,2)="ZZ",MID(A31,1,2)="YY"),"Інше",MID(A31,1,2))</f>
        <v>23</v>
      </c>
      <c r="E31" s="9" t="str">
        <f>MID(A31,19,200)</f>
        <v>Виробництво іншої неметалевої мінеральної продукції</v>
      </c>
      <c r="F31" s="11">
        <v>246746.81987</v>
      </c>
      <c r="G31" s="11">
        <v>246746.81987</v>
      </c>
      <c r="H31" s="11">
        <v>0</v>
      </c>
      <c r="I31" s="11">
        <v>242638.5406</v>
      </c>
      <c r="J31" s="11">
        <v>242638.5406</v>
      </c>
      <c r="K31" s="11">
        <v>0</v>
      </c>
      <c r="L31" s="11">
        <v>0</v>
      </c>
      <c r="M31" s="11">
        <v>0</v>
      </c>
      <c r="N31" s="11">
        <v>0</v>
      </c>
      <c r="O31" s="11">
        <v>4108.25846</v>
      </c>
      <c r="P31" s="11">
        <v>4108.25846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0.02081</v>
      </c>
      <c r="Y31" s="11">
        <v>0.02081</v>
      </c>
      <c r="Z31" s="11">
        <v>0</v>
      </c>
      <c r="AA31" s="11">
        <v>-5198.17288</v>
      </c>
      <c r="AB31" s="11">
        <v>-5198.17288</v>
      </c>
      <c r="AC31" s="11">
        <v>0</v>
      </c>
      <c r="AD31" s="11">
        <v>3010.59742</v>
      </c>
      <c r="AE31" s="11">
        <v>3010.59742</v>
      </c>
      <c r="AF31" s="11">
        <v>0</v>
      </c>
      <c r="AG31" s="11">
        <v>0</v>
      </c>
      <c r="AH31" s="11">
        <v>0</v>
      </c>
      <c r="AI31" s="11">
        <v>0</v>
      </c>
      <c r="AJ31" s="11">
        <v>2187.57546</v>
      </c>
      <c r="AK31" s="11">
        <v>2187.57546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ht="24">
      <c r="A32" s="24" t="s">
        <v>89</v>
      </c>
      <c r="B32" s="10">
        <v>23</v>
      </c>
      <c r="C32" s="23" t="str">
        <f>MID(A32,4,14)</f>
        <v xml:space="preserve"> 6 АТ ОЩАДБАНК</v>
      </c>
      <c r="D32" s="9" t="str">
        <f>IF(OR(MID(A32,1,2)="ZZ",MID(A32,1,2)="YY"),"Інше",MID(A32,1,2))</f>
        <v>24</v>
      </c>
      <c r="E32" s="9" t="str">
        <f>MID(A32,19,200)</f>
        <v>Металургійне виробництво</v>
      </c>
      <c r="F32" s="11">
        <v>4136430.78731</v>
      </c>
      <c r="G32" s="11">
        <v>107354.82005</v>
      </c>
      <c r="H32" s="11">
        <v>4029075.96726</v>
      </c>
      <c r="I32" s="11">
        <v>103433.8865</v>
      </c>
      <c r="J32" s="11">
        <v>103433.8865</v>
      </c>
      <c r="K32" s="11">
        <v>0</v>
      </c>
      <c r="L32" s="11">
        <v>0</v>
      </c>
      <c r="M32" s="11">
        <v>0</v>
      </c>
      <c r="N32" s="11">
        <v>0</v>
      </c>
      <c r="O32" s="11">
        <v>4032996.90081</v>
      </c>
      <c r="P32" s="11">
        <v>3920.93355</v>
      </c>
      <c r="Q32" s="11">
        <v>4029075.96726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-2838674.39616</v>
      </c>
      <c r="AB32" s="11">
        <v>-4098.78155</v>
      </c>
      <c r="AC32" s="11">
        <v>-2834575.61461</v>
      </c>
      <c r="AD32" s="11">
        <v>927.848</v>
      </c>
      <c r="AE32" s="11">
        <v>927.848</v>
      </c>
      <c r="AF32" s="11">
        <v>0</v>
      </c>
      <c r="AG32" s="11">
        <v>0</v>
      </c>
      <c r="AH32" s="11">
        <v>0</v>
      </c>
      <c r="AI32" s="11">
        <v>0</v>
      </c>
      <c r="AJ32" s="11">
        <v>2837746.54816</v>
      </c>
      <c r="AK32" s="11">
        <v>3170.93355</v>
      </c>
      <c r="AL32" s="11">
        <v>2834575.61461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ht="24">
      <c r="A33" s="24" t="s">
        <v>88</v>
      </c>
      <c r="B33" s="10">
        <v>24</v>
      </c>
      <c r="C33" s="23" t="str">
        <f>MID(A33,4,14)</f>
        <v xml:space="preserve"> 6 АТ ОЩАДБАНК</v>
      </c>
      <c r="D33" s="9" t="str">
        <f>IF(OR(MID(A33,1,2)="ZZ",MID(A33,1,2)="YY"),"Інше",MID(A33,1,2))</f>
        <v>25</v>
      </c>
      <c r="E33" s="9" t="str">
        <f>MID(A33,19,200)</f>
        <v>Виробництво готових металевих виробів, крім машин і устатковання</v>
      </c>
      <c r="F33" s="11">
        <v>444180.26109</v>
      </c>
      <c r="G33" s="11">
        <v>444180.26109</v>
      </c>
      <c r="H33" s="11">
        <v>0</v>
      </c>
      <c r="I33" s="11">
        <v>339093.86207</v>
      </c>
      <c r="J33" s="11">
        <v>339093.86207</v>
      </c>
      <c r="K33" s="11">
        <v>0</v>
      </c>
      <c r="L33" s="11">
        <v>99826.02413</v>
      </c>
      <c r="M33" s="11">
        <v>99826.02413</v>
      </c>
      <c r="N33" s="11">
        <v>0</v>
      </c>
      <c r="O33" s="11">
        <v>5260.37489</v>
      </c>
      <c r="P33" s="11">
        <v>5260.37489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-18737.7853</v>
      </c>
      <c r="AB33" s="11">
        <v>-18737.7853</v>
      </c>
      <c r="AC33" s="11">
        <v>0</v>
      </c>
      <c r="AD33" s="11">
        <v>5077.35648</v>
      </c>
      <c r="AE33" s="11">
        <v>5077.35648</v>
      </c>
      <c r="AF33" s="11">
        <v>0</v>
      </c>
      <c r="AG33" s="11">
        <v>9050.31718</v>
      </c>
      <c r="AH33" s="11">
        <v>9050.31718</v>
      </c>
      <c r="AI33" s="11">
        <v>0</v>
      </c>
      <c r="AJ33" s="11">
        <v>4610.11164</v>
      </c>
      <c r="AK33" s="11">
        <v>4610.11164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ht="24">
      <c r="A34" s="24" t="s">
        <v>87</v>
      </c>
      <c r="B34" s="10">
        <v>25</v>
      </c>
      <c r="C34" s="23" t="str">
        <f>MID(A34,4,14)</f>
        <v xml:space="preserve"> 6 АТ ОЩАДБАНК</v>
      </c>
      <c r="D34" s="9" t="str">
        <f>IF(OR(MID(A34,1,2)="ZZ",MID(A34,1,2)="YY"),"Інше",MID(A34,1,2))</f>
        <v>26</v>
      </c>
      <c r="E34" s="9" t="str">
        <f>MID(A34,19,200)</f>
        <v>Виробництво комп'ютерів, електронної та оптичної продукції</v>
      </c>
      <c r="F34" s="11">
        <v>2431371.6552</v>
      </c>
      <c r="G34" s="11">
        <v>2431371.6552</v>
      </c>
      <c r="H34" s="11">
        <v>0</v>
      </c>
      <c r="I34" s="11">
        <v>2431371.6552</v>
      </c>
      <c r="J34" s="11">
        <v>2431371.6552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-21624.60601</v>
      </c>
      <c r="AB34" s="11">
        <v>-21624.60601</v>
      </c>
      <c r="AC34" s="11">
        <v>0</v>
      </c>
      <c r="AD34" s="11">
        <v>21624.60601</v>
      </c>
      <c r="AE34" s="11">
        <v>21624.60601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ht="24">
      <c r="A35" s="24" t="s">
        <v>86</v>
      </c>
      <c r="B35" s="10">
        <v>26</v>
      </c>
      <c r="C35" s="23" t="str">
        <f>MID(A35,4,14)</f>
        <v xml:space="preserve"> 6 АТ ОЩАДБАНК</v>
      </c>
      <c r="D35" s="9" t="str">
        <f>IF(OR(MID(A35,1,2)="ZZ",MID(A35,1,2)="YY"),"Інше",MID(A35,1,2))</f>
        <v>27</v>
      </c>
      <c r="E35" s="9" t="str">
        <f>MID(A35,19,200)</f>
        <v>Виробництво електричного устатковання</v>
      </c>
      <c r="F35" s="11">
        <v>138411.51243</v>
      </c>
      <c r="G35" s="11">
        <v>138411.51243</v>
      </c>
      <c r="H35" s="11">
        <v>0</v>
      </c>
      <c r="I35" s="11">
        <v>138345.43888</v>
      </c>
      <c r="J35" s="11">
        <v>138345.43888</v>
      </c>
      <c r="K35" s="11">
        <v>0</v>
      </c>
      <c r="L35" s="11">
        <v>0</v>
      </c>
      <c r="M35" s="11">
        <v>0</v>
      </c>
      <c r="N35" s="11">
        <v>0</v>
      </c>
      <c r="O35" s="11">
        <v>66.07355</v>
      </c>
      <c r="P35" s="11">
        <v>66.07355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-1206.67647</v>
      </c>
      <c r="AB35" s="11">
        <v>-1206.67647</v>
      </c>
      <c r="AC35" s="11">
        <v>0</v>
      </c>
      <c r="AD35" s="11">
        <v>1140.60292</v>
      </c>
      <c r="AE35" s="11">
        <v>1140.60292</v>
      </c>
      <c r="AF35" s="11">
        <v>0</v>
      </c>
      <c r="AG35" s="11">
        <v>0</v>
      </c>
      <c r="AH35" s="11">
        <v>0</v>
      </c>
      <c r="AI35" s="11">
        <v>0</v>
      </c>
      <c r="AJ35" s="11">
        <v>66.07355</v>
      </c>
      <c r="AK35" s="11">
        <v>66.07355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ht="24">
      <c r="A36" s="24" t="s">
        <v>85</v>
      </c>
      <c r="B36" s="10">
        <v>27</v>
      </c>
      <c r="C36" s="23" t="str">
        <f>MID(A36,4,14)</f>
        <v xml:space="preserve"> 6 АТ ОЩАДБАНК</v>
      </c>
      <c r="D36" s="9" t="str">
        <f>IF(OR(MID(A36,1,2)="ZZ",MID(A36,1,2)="YY"),"Інше",MID(A36,1,2))</f>
        <v>28</v>
      </c>
      <c r="E36" s="9" t="str">
        <f>MID(A36,19,200)</f>
        <v>Виробництво машин і устатковання, н.в.і.у.</v>
      </c>
      <c r="F36" s="11">
        <v>476040.7126</v>
      </c>
      <c r="G36" s="11">
        <v>471680.91161</v>
      </c>
      <c r="H36" s="11">
        <v>4359.80099</v>
      </c>
      <c r="I36" s="11">
        <v>411180.26641</v>
      </c>
      <c r="J36" s="11">
        <v>411180.26641</v>
      </c>
      <c r="K36" s="11">
        <v>0</v>
      </c>
      <c r="L36" s="11">
        <v>0</v>
      </c>
      <c r="M36" s="11">
        <v>0</v>
      </c>
      <c r="N36" s="11">
        <v>0</v>
      </c>
      <c r="O36" s="11">
        <v>64860.44619</v>
      </c>
      <c r="P36" s="11">
        <v>60500.6452</v>
      </c>
      <c r="Q36" s="11">
        <v>4359.80099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-44184.01713</v>
      </c>
      <c r="AB36" s="11">
        <v>-44184.01713</v>
      </c>
      <c r="AC36" s="11">
        <v>0</v>
      </c>
      <c r="AD36" s="11">
        <v>3481.0154</v>
      </c>
      <c r="AE36" s="11">
        <v>3481.0154</v>
      </c>
      <c r="AF36" s="11">
        <v>0</v>
      </c>
      <c r="AG36" s="11">
        <v>0</v>
      </c>
      <c r="AH36" s="11">
        <v>0</v>
      </c>
      <c r="AI36" s="11">
        <v>0</v>
      </c>
      <c r="AJ36" s="11">
        <v>40703.00173</v>
      </c>
      <c r="AK36" s="11">
        <v>40703.00173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ht="24">
      <c r="A37" s="24" t="s">
        <v>84</v>
      </c>
      <c r="B37" s="10">
        <v>28</v>
      </c>
      <c r="C37" s="23" t="str">
        <f>MID(A37,4,14)</f>
        <v xml:space="preserve"> 6 АТ ОЩАДБАНК</v>
      </c>
      <c r="D37" s="9" t="str">
        <f>IF(OR(MID(A37,1,2)="ZZ",MID(A37,1,2)="YY"),"Інше",MID(A37,1,2))</f>
        <v>29</v>
      </c>
      <c r="E37" s="9" t="str">
        <f>MID(A37,19,200)</f>
        <v>Виробництво автотранспортних засобів, причепів і напівпричепів</v>
      </c>
      <c r="F37" s="11">
        <v>4375055.56783</v>
      </c>
      <c r="G37" s="11">
        <v>4375055.56783</v>
      </c>
      <c r="H37" s="11">
        <v>0</v>
      </c>
      <c r="I37" s="11">
        <v>4375055.56783</v>
      </c>
      <c r="J37" s="11">
        <v>4375055.56783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-32516.83399</v>
      </c>
      <c r="AB37" s="11">
        <v>-32516.83399</v>
      </c>
      <c r="AC37" s="11">
        <v>0</v>
      </c>
      <c r="AD37" s="11">
        <v>32516.83399</v>
      </c>
      <c r="AE37" s="11">
        <v>32516.83399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ht="24">
      <c r="A38" s="24" t="s">
        <v>83</v>
      </c>
      <c r="B38" s="10">
        <v>29</v>
      </c>
      <c r="C38" s="23" t="str">
        <f>MID(A38,4,14)</f>
        <v xml:space="preserve"> 6 АТ ОЩАДБАНК</v>
      </c>
      <c r="D38" s="9" t="str">
        <f>IF(OR(MID(A38,1,2)="ZZ",MID(A38,1,2)="YY"),"Інше",MID(A38,1,2))</f>
        <v>30</v>
      </c>
      <c r="E38" s="9" t="str">
        <f>MID(A38,19,200)</f>
        <v>Виробництво інших транспортних засобів</v>
      </c>
      <c r="F38" s="11">
        <v>573614.88613</v>
      </c>
      <c r="G38" s="11">
        <v>573614.88613</v>
      </c>
      <c r="H38" s="11">
        <v>0</v>
      </c>
      <c r="I38" s="11">
        <v>572449.40657</v>
      </c>
      <c r="J38" s="11">
        <v>572449.40657</v>
      </c>
      <c r="K38" s="11">
        <v>0</v>
      </c>
      <c r="L38" s="11">
        <v>0</v>
      </c>
      <c r="M38" s="11">
        <v>0</v>
      </c>
      <c r="N38" s="11">
        <v>0</v>
      </c>
      <c r="O38" s="11">
        <v>1165.47956</v>
      </c>
      <c r="P38" s="11">
        <v>1165.47956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-1724.6836</v>
      </c>
      <c r="AB38" s="11">
        <v>-1724.6836</v>
      </c>
      <c r="AC38" s="11">
        <v>0</v>
      </c>
      <c r="AD38" s="11">
        <v>559.20404</v>
      </c>
      <c r="AE38" s="11">
        <v>559.20404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ht="24">
      <c r="A39" s="24" t="s">
        <v>82</v>
      </c>
      <c r="B39" s="10">
        <v>30</v>
      </c>
      <c r="C39" s="23" t="str">
        <f>MID(A39,4,14)</f>
        <v xml:space="preserve"> 6 АТ ОЩАДБАНК</v>
      </c>
      <c r="D39" s="9" t="str">
        <f>IF(OR(MID(A39,1,2)="ZZ",MID(A39,1,2)="YY"),"Інше",MID(A39,1,2))</f>
        <v>31</v>
      </c>
      <c r="E39" s="9" t="str">
        <f>MID(A39,19,200)</f>
        <v>Виробництво меблів</v>
      </c>
      <c r="F39" s="11">
        <v>215647.59864</v>
      </c>
      <c r="G39" s="11">
        <v>215647.59864</v>
      </c>
      <c r="H39" s="11">
        <v>0</v>
      </c>
      <c r="I39" s="11">
        <v>209475.78929</v>
      </c>
      <c r="J39" s="11">
        <v>209475.78929</v>
      </c>
      <c r="K39" s="11">
        <v>0</v>
      </c>
      <c r="L39" s="11">
        <v>0</v>
      </c>
      <c r="M39" s="11">
        <v>0</v>
      </c>
      <c r="N39" s="11">
        <v>0</v>
      </c>
      <c r="O39" s="11">
        <v>6171.80935</v>
      </c>
      <c r="P39" s="11">
        <v>6171.80935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-6044.84747</v>
      </c>
      <c r="AB39" s="11">
        <v>-6044.84747</v>
      </c>
      <c r="AC39" s="11">
        <v>0</v>
      </c>
      <c r="AD39" s="11">
        <v>1648.55267</v>
      </c>
      <c r="AE39" s="11">
        <v>1648.55267</v>
      </c>
      <c r="AF39" s="11">
        <v>0</v>
      </c>
      <c r="AG39" s="11">
        <v>0</v>
      </c>
      <c r="AH39" s="11">
        <v>0</v>
      </c>
      <c r="AI39" s="11">
        <v>0</v>
      </c>
      <c r="AJ39" s="11">
        <v>4396.2948</v>
      </c>
      <c r="AK39" s="11">
        <v>4396.2948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ht="24">
      <c r="A40" s="24" t="s">
        <v>81</v>
      </c>
      <c r="B40" s="10">
        <v>31</v>
      </c>
      <c r="C40" s="23" t="str">
        <f>MID(A40,4,14)</f>
        <v xml:space="preserve"> 6 АТ ОЩАДБАНК</v>
      </c>
      <c r="D40" s="9" t="str">
        <f>IF(OR(MID(A40,1,2)="ZZ",MID(A40,1,2)="YY"),"Інше",MID(A40,1,2))</f>
        <v>32</v>
      </c>
      <c r="E40" s="9" t="str">
        <f>MID(A40,19,200)</f>
        <v>Виробництво іншої продукції</v>
      </c>
      <c r="F40" s="11">
        <v>67402.12196</v>
      </c>
      <c r="G40" s="11">
        <v>67402.12196</v>
      </c>
      <c r="H40" s="11">
        <v>0</v>
      </c>
      <c r="I40" s="11">
        <v>62082.97018</v>
      </c>
      <c r="J40" s="11">
        <v>62082.97018</v>
      </c>
      <c r="K40" s="11">
        <v>0</v>
      </c>
      <c r="L40" s="11">
        <v>0</v>
      </c>
      <c r="M40" s="11">
        <v>0</v>
      </c>
      <c r="N40" s="11">
        <v>0</v>
      </c>
      <c r="O40" s="11">
        <v>5319.15178</v>
      </c>
      <c r="P40" s="11">
        <v>5319.15178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-2581.00057</v>
      </c>
      <c r="AB40" s="11">
        <v>-2581.00057</v>
      </c>
      <c r="AC40" s="11">
        <v>0</v>
      </c>
      <c r="AD40" s="11">
        <v>764.54118</v>
      </c>
      <c r="AE40" s="11">
        <v>764.54118</v>
      </c>
      <c r="AF40" s="11">
        <v>0</v>
      </c>
      <c r="AG40" s="11">
        <v>0</v>
      </c>
      <c r="AH40" s="11">
        <v>0</v>
      </c>
      <c r="AI40" s="11">
        <v>0</v>
      </c>
      <c r="AJ40" s="11">
        <v>1816.45939</v>
      </c>
      <c r="AK40" s="11">
        <v>1816.45939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ht="24">
      <c r="A41" s="24" t="s">
        <v>80</v>
      </c>
      <c r="B41" s="10">
        <v>32</v>
      </c>
      <c r="C41" s="23" t="str">
        <f>MID(A41,4,14)</f>
        <v xml:space="preserve"> 6 АТ ОЩАДБАНК</v>
      </c>
      <c r="D41" s="9" t="str">
        <f>IF(OR(MID(A41,1,2)="ZZ",MID(A41,1,2)="YY"),"Інше",MID(A41,1,2))</f>
        <v>33</v>
      </c>
      <c r="E41" s="9" t="str">
        <f>MID(A41,19,200)</f>
        <v>Ремонт і монтаж машин і устатковання</v>
      </c>
      <c r="F41" s="11">
        <v>74945.89856</v>
      </c>
      <c r="G41" s="11">
        <v>74945.89856</v>
      </c>
      <c r="H41" s="11">
        <v>0</v>
      </c>
      <c r="I41" s="11">
        <v>67359.39418</v>
      </c>
      <c r="J41" s="11">
        <v>67359.39418</v>
      </c>
      <c r="K41" s="11">
        <v>0</v>
      </c>
      <c r="L41" s="11">
        <v>0</v>
      </c>
      <c r="M41" s="11">
        <v>0</v>
      </c>
      <c r="N41" s="11">
        <v>0</v>
      </c>
      <c r="O41" s="11">
        <v>7586.50438</v>
      </c>
      <c r="P41" s="11">
        <v>7586.50438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-7571.94454</v>
      </c>
      <c r="AB41" s="11">
        <v>-7571.94454</v>
      </c>
      <c r="AC41" s="11">
        <v>0</v>
      </c>
      <c r="AD41" s="11">
        <v>846.1433</v>
      </c>
      <c r="AE41" s="11">
        <v>846.1433</v>
      </c>
      <c r="AF41" s="11">
        <v>0</v>
      </c>
      <c r="AG41" s="11">
        <v>0</v>
      </c>
      <c r="AH41" s="11">
        <v>0</v>
      </c>
      <c r="AI41" s="11">
        <v>0</v>
      </c>
      <c r="AJ41" s="11">
        <v>6725.80124</v>
      </c>
      <c r="AK41" s="11">
        <v>6725.80124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ht="24">
      <c r="A42" s="24" t="s">
        <v>79</v>
      </c>
      <c r="B42" s="10">
        <v>33</v>
      </c>
      <c r="C42" s="23" t="str">
        <f>MID(A42,4,14)</f>
        <v xml:space="preserve"> 6 АТ ОЩАДБАНК</v>
      </c>
      <c r="D42" s="9" t="str">
        <f>IF(OR(MID(A42,1,2)="ZZ",MID(A42,1,2)="YY"),"Інше",MID(A42,1,2))</f>
        <v>35</v>
      </c>
      <c r="E42" s="9" t="str">
        <f>MID(A42,19,200)</f>
        <v>Постачання електроенергії, газу, пари та кондиційованого повітря</v>
      </c>
      <c r="F42" s="11">
        <v>21903102.50152</v>
      </c>
      <c r="G42" s="11">
        <v>7430783.39208</v>
      </c>
      <c r="H42" s="11">
        <v>14472319.10944</v>
      </c>
      <c r="I42" s="11">
        <v>3661307.34526</v>
      </c>
      <c r="J42" s="11">
        <v>2258827.99348</v>
      </c>
      <c r="K42" s="11">
        <v>1402479.35178</v>
      </c>
      <c r="L42" s="11">
        <v>10856946.50108</v>
      </c>
      <c r="M42" s="11">
        <v>5162123.00677</v>
      </c>
      <c r="N42" s="11">
        <v>5694823.49431</v>
      </c>
      <c r="O42" s="11">
        <v>7384848.65518</v>
      </c>
      <c r="P42" s="11">
        <v>9832.39183</v>
      </c>
      <c r="Q42" s="11">
        <v>7375016.26335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-4331634.19518</v>
      </c>
      <c r="AB42" s="11">
        <v>-207544.79141</v>
      </c>
      <c r="AC42" s="11">
        <v>-4124089.40377</v>
      </c>
      <c r="AD42" s="11">
        <v>91060.76437</v>
      </c>
      <c r="AE42" s="11">
        <v>72614.35082</v>
      </c>
      <c r="AF42" s="11">
        <v>18446.41355</v>
      </c>
      <c r="AG42" s="11">
        <v>445541.54736</v>
      </c>
      <c r="AH42" s="11">
        <v>125098.0672</v>
      </c>
      <c r="AI42" s="11">
        <v>320443.48016</v>
      </c>
      <c r="AJ42" s="11">
        <v>3795031.88345</v>
      </c>
      <c r="AK42" s="11">
        <v>9832.37339</v>
      </c>
      <c r="AL42" s="11">
        <v>3785199.51006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ht="24">
      <c r="A43" s="24" t="s">
        <v>78</v>
      </c>
      <c r="B43" s="10">
        <v>34</v>
      </c>
      <c r="C43" s="23" t="str">
        <f>MID(A43,4,14)</f>
        <v xml:space="preserve"> 6 АТ ОЩАДБАНК</v>
      </c>
      <c r="D43" s="9" t="str">
        <f>IF(OR(MID(A43,1,2)="ZZ",MID(A43,1,2)="YY"),"Інше",MID(A43,1,2))</f>
        <v>36</v>
      </c>
      <c r="E43" s="9" t="str">
        <f>MID(A43,19,200)</f>
        <v>Забір, очищення та постачання води</v>
      </c>
      <c r="F43" s="11">
        <v>7734.36292</v>
      </c>
      <c r="G43" s="11">
        <v>7734.36292</v>
      </c>
      <c r="H43" s="11">
        <v>0</v>
      </c>
      <c r="I43" s="11">
        <v>7734.35265</v>
      </c>
      <c r="J43" s="11">
        <v>7734.35265</v>
      </c>
      <c r="K43" s="11">
        <v>0</v>
      </c>
      <c r="L43" s="11">
        <v>0</v>
      </c>
      <c r="M43" s="11">
        <v>0</v>
      </c>
      <c r="N43" s="11">
        <v>0</v>
      </c>
      <c r="O43" s="11">
        <v>0.01027</v>
      </c>
      <c r="P43" s="11">
        <v>0.01027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-89.63032</v>
      </c>
      <c r="AB43" s="11">
        <v>-89.63032</v>
      </c>
      <c r="AC43" s="11">
        <v>0</v>
      </c>
      <c r="AD43" s="11">
        <v>89.62484</v>
      </c>
      <c r="AE43" s="11">
        <v>89.62484</v>
      </c>
      <c r="AF43" s="11">
        <v>0</v>
      </c>
      <c r="AG43" s="11">
        <v>0</v>
      </c>
      <c r="AH43" s="11">
        <v>0</v>
      </c>
      <c r="AI43" s="11">
        <v>0</v>
      </c>
      <c r="AJ43" s="11">
        <v>0.00548</v>
      </c>
      <c r="AK43" s="11">
        <v>0.00548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ht="24">
      <c r="A44" s="24" t="s">
        <v>77</v>
      </c>
      <c r="B44" s="10">
        <v>35</v>
      </c>
      <c r="C44" s="23" t="str">
        <f>MID(A44,4,14)</f>
        <v xml:space="preserve"> 6 АТ ОЩАДБАНК</v>
      </c>
      <c r="D44" s="9" t="str">
        <f>IF(OR(MID(A44,1,2)="ZZ",MID(A44,1,2)="YY"),"Інше",MID(A44,1,2))</f>
        <v>37</v>
      </c>
      <c r="E44" s="9" t="str">
        <f>MID(A44,19,200)</f>
        <v>Каналізація, відведення й очищення стічних вод</v>
      </c>
      <c r="F44" s="11">
        <v>2436.75356</v>
      </c>
      <c r="G44" s="11">
        <v>2436.75356</v>
      </c>
      <c r="H44" s="11">
        <v>0</v>
      </c>
      <c r="I44" s="11">
        <v>1524.85592</v>
      </c>
      <c r="J44" s="11">
        <v>1524.85592</v>
      </c>
      <c r="K44" s="11">
        <v>0</v>
      </c>
      <c r="L44" s="11">
        <v>911.89764</v>
      </c>
      <c r="M44" s="11">
        <v>911.89764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-893.54619</v>
      </c>
      <c r="AB44" s="11">
        <v>-893.54619</v>
      </c>
      <c r="AC44" s="11">
        <v>0</v>
      </c>
      <c r="AD44" s="11">
        <v>0</v>
      </c>
      <c r="AE44" s="11">
        <v>0</v>
      </c>
      <c r="AF44" s="11">
        <v>0</v>
      </c>
      <c r="AG44" s="11">
        <v>893.54619</v>
      </c>
      <c r="AH44" s="11">
        <v>893.54619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ht="24">
      <c r="A45" s="24" t="s">
        <v>76</v>
      </c>
      <c r="B45" s="10">
        <v>36</v>
      </c>
      <c r="C45" s="23" t="str">
        <f>MID(A45,4,14)</f>
        <v xml:space="preserve"> 6 АТ ОЩАДБАНК</v>
      </c>
      <c r="D45" s="9" t="str">
        <f>IF(OR(MID(A45,1,2)="ZZ",MID(A45,1,2)="YY"),"Інше",MID(A45,1,2))</f>
        <v>38</v>
      </c>
      <c r="E45" s="9" t="str">
        <f>MID(A45,19,200)</f>
        <v>Збирання, оброблення й видалення відходів; відновлення матеріалів</v>
      </c>
      <c r="F45" s="11">
        <v>7925.09434</v>
      </c>
      <c r="G45" s="11">
        <v>7925.09434</v>
      </c>
      <c r="H45" s="11">
        <v>0</v>
      </c>
      <c r="I45" s="11">
        <v>6784.58418</v>
      </c>
      <c r="J45" s="11">
        <v>6784.58418</v>
      </c>
      <c r="K45" s="11">
        <v>0</v>
      </c>
      <c r="L45" s="11">
        <v>0</v>
      </c>
      <c r="M45" s="11">
        <v>0</v>
      </c>
      <c r="N45" s="11">
        <v>0</v>
      </c>
      <c r="O45" s="11">
        <v>1140.51016</v>
      </c>
      <c r="P45" s="11">
        <v>1140.51016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-1053.57453</v>
      </c>
      <c r="AB45" s="11">
        <v>-1053.57453</v>
      </c>
      <c r="AC45" s="11">
        <v>0</v>
      </c>
      <c r="AD45" s="11">
        <v>29.12359</v>
      </c>
      <c r="AE45" s="11">
        <v>29.12359</v>
      </c>
      <c r="AF45" s="11">
        <v>0</v>
      </c>
      <c r="AG45" s="11">
        <v>0</v>
      </c>
      <c r="AH45" s="11">
        <v>0</v>
      </c>
      <c r="AI45" s="11">
        <v>0</v>
      </c>
      <c r="AJ45" s="11">
        <v>1024.45094</v>
      </c>
      <c r="AK45" s="11">
        <v>1024.45094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ht="24">
      <c r="A46" s="24" t="s">
        <v>75</v>
      </c>
      <c r="B46" s="10">
        <v>37</v>
      </c>
      <c r="C46" s="23" t="str">
        <f>MID(A46,4,14)</f>
        <v xml:space="preserve"> 6 АТ ОЩАДБАНК</v>
      </c>
      <c r="D46" s="9" t="str">
        <f>IF(OR(MID(A46,1,2)="ZZ",MID(A46,1,2)="YY"),"Інше",MID(A46,1,2))</f>
        <v>39</v>
      </c>
      <c r="E46" s="9" t="str">
        <f>MID(A46,19,200)</f>
        <v>Інша діяльність щодо поводження з відходами</v>
      </c>
      <c r="F46" s="11">
        <v>10.15509</v>
      </c>
      <c r="G46" s="11">
        <v>10.15509</v>
      </c>
      <c r="H46" s="11">
        <v>0</v>
      </c>
      <c r="I46" s="11">
        <v>10.15509</v>
      </c>
      <c r="J46" s="11">
        <v>10.15509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ht="24">
      <c r="A47" s="24" t="s">
        <v>74</v>
      </c>
      <c r="B47" s="10">
        <v>38</v>
      </c>
      <c r="C47" s="23" t="str">
        <f>MID(A47,4,14)</f>
        <v xml:space="preserve"> 6 АТ ОЩАДБАНК</v>
      </c>
      <c r="D47" s="9" t="str">
        <f>IF(OR(MID(A47,1,2)="ZZ",MID(A47,1,2)="YY"),"Інше",MID(A47,1,2))</f>
        <v>41</v>
      </c>
      <c r="E47" s="9" t="str">
        <f>MID(A47,19,200)</f>
        <v>Будівництво будівель</v>
      </c>
      <c r="F47" s="11">
        <v>534492.2013</v>
      </c>
      <c r="G47" s="11">
        <v>534492.2013</v>
      </c>
      <c r="H47" s="11">
        <v>0</v>
      </c>
      <c r="I47" s="11">
        <v>222717.69734</v>
      </c>
      <c r="J47" s="11">
        <v>222717.69734</v>
      </c>
      <c r="K47" s="11">
        <v>0</v>
      </c>
      <c r="L47" s="11">
        <v>0</v>
      </c>
      <c r="M47" s="11">
        <v>0</v>
      </c>
      <c r="N47" s="11">
        <v>0</v>
      </c>
      <c r="O47" s="11">
        <v>311774.50396</v>
      </c>
      <c r="P47" s="11">
        <v>311774.50396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-313784.12429</v>
      </c>
      <c r="AB47" s="11">
        <v>-313784.12429</v>
      </c>
      <c r="AC47" s="11">
        <v>0</v>
      </c>
      <c r="AD47" s="11">
        <v>3276.71555</v>
      </c>
      <c r="AE47" s="11">
        <v>3276.71555</v>
      </c>
      <c r="AF47" s="11">
        <v>0</v>
      </c>
      <c r="AG47" s="11">
        <v>0</v>
      </c>
      <c r="AH47" s="11">
        <v>0</v>
      </c>
      <c r="AI47" s="11">
        <v>0</v>
      </c>
      <c r="AJ47" s="11">
        <v>310507.40874</v>
      </c>
      <c r="AK47" s="11">
        <v>310507.40874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ht="24">
      <c r="A48" s="24" t="s">
        <v>73</v>
      </c>
      <c r="B48" s="10">
        <v>39</v>
      </c>
      <c r="C48" s="23" t="str">
        <f>MID(A48,4,14)</f>
        <v xml:space="preserve"> 6 АТ ОЩАДБАНК</v>
      </c>
      <c r="D48" s="9" t="str">
        <f>IF(OR(MID(A48,1,2)="ZZ",MID(A48,1,2)="YY"),"Інше",MID(A48,1,2))</f>
        <v>42</v>
      </c>
      <c r="E48" s="9" t="str">
        <f>MID(A48,19,200)</f>
        <v>Будівництво споруд</v>
      </c>
      <c r="F48" s="11">
        <v>77193.8257</v>
      </c>
      <c r="G48" s="11">
        <v>77193.8257</v>
      </c>
      <c r="H48" s="11">
        <v>0</v>
      </c>
      <c r="I48" s="11">
        <v>63205.21712</v>
      </c>
      <c r="J48" s="11">
        <v>63205.21712</v>
      </c>
      <c r="K48" s="11">
        <v>0</v>
      </c>
      <c r="L48" s="11">
        <v>6803.24218</v>
      </c>
      <c r="M48" s="11">
        <v>6803.24218</v>
      </c>
      <c r="N48" s="11">
        <v>0</v>
      </c>
      <c r="O48" s="11">
        <v>7185.3664</v>
      </c>
      <c r="P48" s="11">
        <v>7185.3664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-8291.67984</v>
      </c>
      <c r="AB48" s="11">
        <v>-8291.67984</v>
      </c>
      <c r="AC48" s="11">
        <v>0</v>
      </c>
      <c r="AD48" s="11">
        <v>501.04529</v>
      </c>
      <c r="AE48" s="11">
        <v>501.04529</v>
      </c>
      <c r="AF48" s="11">
        <v>0</v>
      </c>
      <c r="AG48" s="11">
        <v>3118.94628</v>
      </c>
      <c r="AH48" s="11">
        <v>3118.94628</v>
      </c>
      <c r="AI48" s="11">
        <v>0</v>
      </c>
      <c r="AJ48" s="11">
        <v>4671.68827</v>
      </c>
      <c r="AK48" s="11">
        <v>4671.68827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ht="24">
      <c r="A49" s="24" t="s">
        <v>72</v>
      </c>
      <c r="B49" s="10">
        <v>40</v>
      </c>
      <c r="C49" s="23" t="str">
        <f>MID(A49,4,14)</f>
        <v xml:space="preserve"> 6 АТ ОЩАДБАНК</v>
      </c>
      <c r="D49" s="9" t="str">
        <f>IF(OR(MID(A49,1,2)="ZZ",MID(A49,1,2)="YY"),"Інше",MID(A49,1,2))</f>
        <v>43</v>
      </c>
      <c r="E49" s="9" t="str">
        <f>MID(A49,19,200)</f>
        <v>Спеціалізовані будівельні роботи</v>
      </c>
      <c r="F49" s="11">
        <v>214886.33478</v>
      </c>
      <c r="G49" s="11">
        <v>214886.33478</v>
      </c>
      <c r="H49" s="11">
        <v>0</v>
      </c>
      <c r="I49" s="11">
        <v>201628.65171</v>
      </c>
      <c r="J49" s="11">
        <v>201628.65171</v>
      </c>
      <c r="K49" s="11">
        <v>0</v>
      </c>
      <c r="L49" s="11">
        <v>0</v>
      </c>
      <c r="M49" s="11">
        <v>0</v>
      </c>
      <c r="N49" s="11">
        <v>0</v>
      </c>
      <c r="O49" s="11">
        <v>13257.68307</v>
      </c>
      <c r="P49" s="11">
        <v>13257.68307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-13381.15148</v>
      </c>
      <c r="AB49" s="11">
        <v>-13381.15148</v>
      </c>
      <c r="AC49" s="11">
        <v>0</v>
      </c>
      <c r="AD49" s="11">
        <v>2005.78666</v>
      </c>
      <c r="AE49" s="11">
        <v>2005.78666</v>
      </c>
      <c r="AF49" s="11">
        <v>0</v>
      </c>
      <c r="AG49" s="11">
        <v>0</v>
      </c>
      <c r="AH49" s="11">
        <v>0</v>
      </c>
      <c r="AI49" s="11">
        <v>0</v>
      </c>
      <c r="AJ49" s="11">
        <v>11375.36482</v>
      </c>
      <c r="AK49" s="11">
        <v>11375.36482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ht="24">
      <c r="A50" s="24" t="s">
        <v>71</v>
      </c>
      <c r="B50" s="10">
        <v>41</v>
      </c>
      <c r="C50" s="23" t="str">
        <f>MID(A50,4,14)</f>
        <v xml:space="preserve"> 6 АТ ОЩАДБАНК</v>
      </c>
      <c r="D50" s="9" t="str">
        <f>IF(OR(MID(A50,1,2)="ZZ",MID(A50,1,2)="YY"),"Інше",MID(A50,1,2))</f>
        <v>45</v>
      </c>
      <c r="E50" s="9" t="str">
        <f>MID(A50,19,200)</f>
        <v>Оптова та роздрібна торгівля автотранспортними засобами та мотоциклами, їх ремонт</v>
      </c>
      <c r="F50" s="11">
        <v>322064.57</v>
      </c>
      <c r="G50" s="11">
        <v>322064.57</v>
      </c>
      <c r="H50" s="11">
        <v>0</v>
      </c>
      <c r="I50" s="11">
        <v>309379.01061</v>
      </c>
      <c r="J50" s="11">
        <v>309379.01061</v>
      </c>
      <c r="K50" s="11">
        <v>0</v>
      </c>
      <c r="L50" s="11">
        <v>3.82092</v>
      </c>
      <c r="M50" s="11">
        <v>3.82092</v>
      </c>
      <c r="N50" s="11">
        <v>0</v>
      </c>
      <c r="O50" s="11">
        <v>8698.6431</v>
      </c>
      <c r="P50" s="11">
        <v>8698.6431</v>
      </c>
      <c r="Q50" s="11">
        <v>0</v>
      </c>
      <c r="R50" s="11">
        <v>3983.09537</v>
      </c>
      <c r="S50" s="11">
        <v>3983.09537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-4275.39694</v>
      </c>
      <c r="AB50" s="11">
        <v>-4275.39694</v>
      </c>
      <c r="AC50" s="11">
        <v>0</v>
      </c>
      <c r="AD50" s="11">
        <v>2889.96601</v>
      </c>
      <c r="AE50" s="11">
        <v>2889.96601</v>
      </c>
      <c r="AF50" s="11">
        <v>0</v>
      </c>
      <c r="AG50" s="11">
        <v>0.12604</v>
      </c>
      <c r="AH50" s="11">
        <v>0.12604</v>
      </c>
      <c r="AI50" s="11">
        <v>0</v>
      </c>
      <c r="AJ50" s="11">
        <v>7513.49625</v>
      </c>
      <c r="AK50" s="11">
        <v>7513.49625</v>
      </c>
      <c r="AL50" s="11">
        <v>0</v>
      </c>
      <c r="AM50" s="11">
        <v>-6128.19136</v>
      </c>
      <c r="AN50" s="11">
        <v>-6128.19136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ht="24">
      <c r="A51" s="24" t="s">
        <v>70</v>
      </c>
      <c r="B51" s="10">
        <v>42</v>
      </c>
      <c r="C51" s="23" t="str">
        <f>MID(A51,4,14)</f>
        <v xml:space="preserve"> 6 АТ ОЩАДБАНК</v>
      </c>
      <c r="D51" s="9" t="str">
        <f>IF(OR(MID(A51,1,2)="ZZ",MID(A51,1,2)="YY"),"Інше",MID(A51,1,2))</f>
        <v>46</v>
      </c>
      <c r="E51" s="9" t="str">
        <f>MID(A51,19,200)</f>
        <v>Оптова торгівля, крім торгівлі автотранспортними засобами та мотоциклами</v>
      </c>
      <c r="F51" s="11">
        <v>23653514.74465</v>
      </c>
      <c r="G51" s="11">
        <v>17690583.35134</v>
      </c>
      <c r="H51" s="11">
        <v>5962931.39331</v>
      </c>
      <c r="I51" s="11">
        <v>8214467.48419</v>
      </c>
      <c r="J51" s="11">
        <v>4994207.31889</v>
      </c>
      <c r="K51" s="11">
        <v>3220260.1653</v>
      </c>
      <c r="L51" s="11">
        <v>14159077.47214</v>
      </c>
      <c r="M51" s="11">
        <v>11880859.72419</v>
      </c>
      <c r="N51" s="11">
        <v>2278217.74795</v>
      </c>
      <c r="O51" s="11">
        <v>624965.07817</v>
      </c>
      <c r="P51" s="11">
        <v>160511.59811</v>
      </c>
      <c r="Q51" s="11">
        <v>464453.48006</v>
      </c>
      <c r="R51" s="11">
        <v>655004.71015</v>
      </c>
      <c r="S51" s="11">
        <v>655004.71015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-3224721.46835</v>
      </c>
      <c r="AB51" s="11">
        <v>-1316709.99522</v>
      </c>
      <c r="AC51" s="11">
        <v>-1908011.47313</v>
      </c>
      <c r="AD51" s="11">
        <v>610555.1957</v>
      </c>
      <c r="AE51" s="11">
        <v>102908.04474</v>
      </c>
      <c r="AF51" s="11">
        <v>507647.15096</v>
      </c>
      <c r="AG51" s="11">
        <v>1630958.23431</v>
      </c>
      <c r="AH51" s="11">
        <v>663189.31834</v>
      </c>
      <c r="AI51" s="11">
        <v>967768.91597</v>
      </c>
      <c r="AJ51" s="11">
        <v>570852.28707</v>
      </c>
      <c r="AK51" s="11">
        <v>138256.88087</v>
      </c>
      <c r="AL51" s="11">
        <v>432595.4062</v>
      </c>
      <c r="AM51" s="11">
        <v>412355.75127</v>
      </c>
      <c r="AN51" s="11">
        <v>412355.75127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ht="24">
      <c r="A52" s="24" t="s">
        <v>69</v>
      </c>
      <c r="B52" s="10">
        <v>43</v>
      </c>
      <c r="C52" s="23" t="str">
        <f>MID(A52,4,14)</f>
        <v xml:space="preserve"> 6 АТ ОЩАДБАНК</v>
      </c>
      <c r="D52" s="9" t="str">
        <f>IF(OR(MID(A52,1,2)="ZZ",MID(A52,1,2)="YY"),"Інше",MID(A52,1,2))</f>
        <v>47</v>
      </c>
      <c r="E52" s="9" t="str">
        <f>MID(A52,19,200)</f>
        <v>Роздрібна торгівля, крім торгівлі автотранспортними засобами та мотоциклами</v>
      </c>
      <c r="F52" s="11">
        <v>5313217.0416</v>
      </c>
      <c r="G52" s="11">
        <v>2340676.16993</v>
      </c>
      <c r="H52" s="11">
        <v>2972540.87167</v>
      </c>
      <c r="I52" s="11">
        <v>4902299.57538</v>
      </c>
      <c r="J52" s="11">
        <v>1929758.70371</v>
      </c>
      <c r="K52" s="11">
        <v>2972540.87167</v>
      </c>
      <c r="L52" s="11">
        <v>2964.74427</v>
      </c>
      <c r="M52" s="11">
        <v>2964.74427</v>
      </c>
      <c r="N52" s="11">
        <v>0</v>
      </c>
      <c r="O52" s="11">
        <v>130271.52216</v>
      </c>
      <c r="P52" s="11">
        <v>130271.52216</v>
      </c>
      <c r="Q52" s="11">
        <v>0</v>
      </c>
      <c r="R52" s="11">
        <v>277681.19979</v>
      </c>
      <c r="S52" s="11">
        <v>277681.19979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-317332.14173</v>
      </c>
      <c r="AB52" s="11">
        <v>-292147.64028</v>
      </c>
      <c r="AC52" s="11">
        <v>-25184.50145</v>
      </c>
      <c r="AD52" s="11">
        <v>43587.82584</v>
      </c>
      <c r="AE52" s="11">
        <v>18403.32439</v>
      </c>
      <c r="AF52" s="11">
        <v>25184.50145</v>
      </c>
      <c r="AG52" s="11">
        <v>84.49919</v>
      </c>
      <c r="AH52" s="11">
        <v>84.49919</v>
      </c>
      <c r="AI52" s="11">
        <v>0</v>
      </c>
      <c r="AJ52" s="11">
        <v>105255.40815</v>
      </c>
      <c r="AK52" s="11">
        <v>105255.40815</v>
      </c>
      <c r="AL52" s="11">
        <v>0</v>
      </c>
      <c r="AM52" s="11">
        <v>168404.40855</v>
      </c>
      <c r="AN52" s="11">
        <v>168404.40855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ht="24">
      <c r="A53" s="24" t="s">
        <v>68</v>
      </c>
      <c r="B53" s="10">
        <v>44</v>
      </c>
      <c r="C53" s="23" t="str">
        <f>MID(A53,4,14)</f>
        <v xml:space="preserve"> 6 АТ ОЩАДБАНК</v>
      </c>
      <c r="D53" s="9" t="str">
        <f>IF(OR(MID(A53,1,2)="ZZ",MID(A53,1,2)="YY"),"Інше",MID(A53,1,2))</f>
        <v>49</v>
      </c>
      <c r="E53" s="9" t="str">
        <f>MID(A53,19,200)</f>
        <v>Наземний і трубопровідний транспорт</v>
      </c>
      <c r="F53" s="11">
        <v>551326.11716</v>
      </c>
      <c r="G53" s="11">
        <v>551326.11716</v>
      </c>
      <c r="H53" s="11">
        <v>0</v>
      </c>
      <c r="I53" s="11">
        <v>519542.81493</v>
      </c>
      <c r="J53" s="11">
        <v>519542.81493</v>
      </c>
      <c r="K53" s="11">
        <v>0</v>
      </c>
      <c r="L53" s="11">
        <v>105.77445</v>
      </c>
      <c r="M53" s="11">
        <v>105.77445</v>
      </c>
      <c r="N53" s="11">
        <v>0</v>
      </c>
      <c r="O53" s="11">
        <v>31677.52778</v>
      </c>
      <c r="P53" s="11">
        <v>31677.52778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-34304.7084</v>
      </c>
      <c r="AB53" s="11">
        <v>-34304.7084</v>
      </c>
      <c r="AC53" s="11">
        <v>0</v>
      </c>
      <c r="AD53" s="11">
        <v>7650.73545</v>
      </c>
      <c r="AE53" s="11">
        <v>7650.73545</v>
      </c>
      <c r="AF53" s="11">
        <v>0</v>
      </c>
      <c r="AG53" s="11">
        <v>0</v>
      </c>
      <c r="AH53" s="11">
        <v>0</v>
      </c>
      <c r="AI53" s="11">
        <v>0</v>
      </c>
      <c r="AJ53" s="11">
        <v>26653.97295</v>
      </c>
      <c r="AK53" s="11">
        <v>26653.97295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ht="24">
      <c r="A54" s="24" t="s">
        <v>67</v>
      </c>
      <c r="B54" s="10">
        <v>45</v>
      </c>
      <c r="C54" s="23" t="str">
        <f>MID(A54,4,14)</f>
        <v xml:space="preserve"> 6 АТ ОЩАДБАНК</v>
      </c>
      <c r="D54" s="9" t="str">
        <f>IF(OR(MID(A54,1,2)="ZZ",MID(A54,1,2)="YY"),"Інше",MID(A54,1,2))</f>
        <v>50</v>
      </c>
      <c r="E54" s="9" t="str">
        <f>MID(A54,19,200)</f>
        <v>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ht="24">
      <c r="A55" s="24" t="s">
        <v>66</v>
      </c>
      <c r="B55" s="10">
        <v>46</v>
      </c>
      <c r="C55" s="23" t="str">
        <f>MID(A55,4,14)</f>
        <v xml:space="preserve"> 6 АТ ОЩАДБАНК</v>
      </c>
      <c r="D55" s="9" t="str">
        <f>IF(OR(MID(A55,1,2)="ZZ",MID(A55,1,2)="YY"),"Інше",MID(A55,1,2))</f>
        <v>51</v>
      </c>
      <c r="E55" s="9" t="str">
        <f>MID(A55,19,200)</f>
        <v>Авіаційний транспорт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ht="24">
      <c r="A56" s="24" t="s">
        <v>65</v>
      </c>
      <c r="B56" s="10">
        <v>47</v>
      </c>
      <c r="C56" s="23" t="str">
        <f>MID(A56,4,14)</f>
        <v xml:space="preserve"> 6 АТ ОЩАДБАНК</v>
      </c>
      <c r="D56" s="9" t="str">
        <f>IF(OR(MID(A56,1,2)="ZZ",MID(A56,1,2)="YY"),"Інше",MID(A56,1,2))</f>
        <v>52</v>
      </c>
      <c r="E56" s="9" t="str">
        <f>MID(A56,19,200)</f>
        <v>Складське господарство та допоміжна діяльність у сфері транспорту</v>
      </c>
      <c r="F56" s="11">
        <v>186433.35829</v>
      </c>
      <c r="G56" s="11">
        <v>186433.35829</v>
      </c>
      <c r="H56" s="11">
        <v>0</v>
      </c>
      <c r="I56" s="11">
        <v>86801.5592</v>
      </c>
      <c r="J56" s="11">
        <v>86801.5592</v>
      </c>
      <c r="K56" s="11">
        <v>0</v>
      </c>
      <c r="L56" s="11">
        <v>5177.38773</v>
      </c>
      <c r="M56" s="11">
        <v>5177.38773</v>
      </c>
      <c r="N56" s="11">
        <v>0</v>
      </c>
      <c r="O56" s="11">
        <v>94454.41136</v>
      </c>
      <c r="P56" s="11">
        <v>94454.41136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-53673.18249</v>
      </c>
      <c r="AB56" s="11">
        <v>-53673.18249</v>
      </c>
      <c r="AC56" s="11">
        <v>0</v>
      </c>
      <c r="AD56" s="11">
        <v>1754.31503</v>
      </c>
      <c r="AE56" s="11">
        <v>1754.31503</v>
      </c>
      <c r="AF56" s="11">
        <v>0</v>
      </c>
      <c r="AG56" s="11">
        <v>0</v>
      </c>
      <c r="AH56" s="11">
        <v>0</v>
      </c>
      <c r="AI56" s="11">
        <v>0</v>
      </c>
      <c r="AJ56" s="11">
        <v>51918.86746</v>
      </c>
      <c r="AK56" s="11">
        <v>51918.86746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ht="24">
      <c r="A57" s="24" t="s">
        <v>64</v>
      </c>
      <c r="B57" s="10">
        <v>48</v>
      </c>
      <c r="C57" s="23" t="str">
        <f>MID(A57,4,14)</f>
        <v xml:space="preserve"> 6 АТ ОЩАДБАНК</v>
      </c>
      <c r="D57" s="9" t="str">
        <f>IF(OR(MID(A57,1,2)="ZZ",MID(A57,1,2)="YY"),"Інше",MID(A57,1,2))</f>
        <v>53</v>
      </c>
      <c r="E57" s="9" t="str">
        <f>MID(A57,19,200)</f>
        <v>Поштова та кур'єрська діяльність</v>
      </c>
      <c r="F57" s="11">
        <v>1215.00322</v>
      </c>
      <c r="G57" s="11">
        <v>1215.00322</v>
      </c>
      <c r="H57" s="11">
        <v>0</v>
      </c>
      <c r="I57" s="11">
        <v>1215.00322</v>
      </c>
      <c r="J57" s="11">
        <v>1215.00322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-4.91764</v>
      </c>
      <c r="AB57" s="11">
        <v>-4.91764</v>
      </c>
      <c r="AC57" s="11">
        <v>0</v>
      </c>
      <c r="AD57" s="11">
        <v>4.91764</v>
      </c>
      <c r="AE57" s="11">
        <v>4.91764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ht="24">
      <c r="A58" s="24" t="s">
        <v>63</v>
      </c>
      <c r="B58" s="10">
        <v>49</v>
      </c>
      <c r="C58" s="23" t="str">
        <f>MID(A58,4,14)</f>
        <v xml:space="preserve"> 6 АТ ОЩАДБАНК</v>
      </c>
      <c r="D58" s="9" t="str">
        <f>IF(OR(MID(A58,1,2)="ZZ",MID(A58,1,2)="YY"),"Інше",MID(A58,1,2))</f>
        <v>55</v>
      </c>
      <c r="E58" s="9" t="str">
        <f>MID(A58,19,200)</f>
        <v>Тимчасове розміщування</v>
      </c>
      <c r="F58" s="11">
        <v>51407.04603</v>
      </c>
      <c r="G58" s="11">
        <v>51407.04603</v>
      </c>
      <c r="H58" s="11">
        <v>0</v>
      </c>
      <c r="I58" s="11">
        <v>50480.86433</v>
      </c>
      <c r="J58" s="11">
        <v>50480.86433</v>
      </c>
      <c r="K58" s="11">
        <v>0</v>
      </c>
      <c r="L58" s="11">
        <v>0</v>
      </c>
      <c r="M58" s="11">
        <v>0</v>
      </c>
      <c r="N58" s="11">
        <v>0</v>
      </c>
      <c r="O58" s="11">
        <v>926.1817</v>
      </c>
      <c r="P58" s="11">
        <v>926.1817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-413.9025</v>
      </c>
      <c r="AB58" s="11">
        <v>-413.9025</v>
      </c>
      <c r="AC58" s="11">
        <v>0</v>
      </c>
      <c r="AD58" s="11">
        <v>95.9715</v>
      </c>
      <c r="AE58" s="11">
        <v>95.9715</v>
      </c>
      <c r="AF58" s="11">
        <v>0</v>
      </c>
      <c r="AG58" s="11">
        <v>0</v>
      </c>
      <c r="AH58" s="11">
        <v>0</v>
      </c>
      <c r="AI58" s="11">
        <v>0</v>
      </c>
      <c r="AJ58" s="11">
        <v>317.931</v>
      </c>
      <c r="AK58" s="11">
        <v>317.931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ht="24">
      <c r="A59" s="24" t="s">
        <v>62</v>
      </c>
      <c r="B59" s="10">
        <v>50</v>
      </c>
      <c r="C59" s="23" t="str">
        <f>MID(A59,4,14)</f>
        <v xml:space="preserve"> 6 АТ ОЩАДБАНК</v>
      </c>
      <c r="D59" s="9" t="str">
        <f>IF(OR(MID(A59,1,2)="ZZ",MID(A59,1,2)="YY"),"Інше",MID(A59,1,2))</f>
        <v>56</v>
      </c>
      <c r="E59" s="9" t="str">
        <f>MID(A59,19,200)</f>
        <v>Діяльність із забезпечення стравами та напоями</v>
      </c>
      <c r="F59" s="11">
        <v>157349.85192</v>
      </c>
      <c r="G59" s="11">
        <v>157349.85192</v>
      </c>
      <c r="H59" s="11">
        <v>0</v>
      </c>
      <c r="I59" s="11">
        <v>146260.44572</v>
      </c>
      <c r="J59" s="11">
        <v>146260.44572</v>
      </c>
      <c r="K59" s="11">
        <v>0</v>
      </c>
      <c r="L59" s="11">
        <v>1149.17233</v>
      </c>
      <c r="M59" s="11">
        <v>1149.17233</v>
      </c>
      <c r="N59" s="11">
        <v>0</v>
      </c>
      <c r="O59" s="11">
        <v>9940.23387</v>
      </c>
      <c r="P59" s="11">
        <v>9940.23387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-10053.42734</v>
      </c>
      <c r="AB59" s="11">
        <v>-10053.42734</v>
      </c>
      <c r="AC59" s="11">
        <v>0</v>
      </c>
      <c r="AD59" s="11">
        <v>1355.52335</v>
      </c>
      <c r="AE59" s="11">
        <v>1355.52335</v>
      </c>
      <c r="AF59" s="11">
        <v>0</v>
      </c>
      <c r="AG59" s="11">
        <v>336.20806</v>
      </c>
      <c r="AH59" s="11">
        <v>336.20806</v>
      </c>
      <c r="AI59" s="11">
        <v>0</v>
      </c>
      <c r="AJ59" s="11">
        <v>8361.69593</v>
      </c>
      <c r="AK59" s="11">
        <v>8361.69593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ht="24">
      <c r="A60" s="24" t="s">
        <v>61</v>
      </c>
      <c r="B60" s="10">
        <v>51</v>
      </c>
      <c r="C60" s="23" t="str">
        <f>MID(A60,4,14)</f>
        <v xml:space="preserve"> 6 АТ ОЩАДБАНК</v>
      </c>
      <c r="D60" s="9" t="str">
        <f>IF(OR(MID(A60,1,2)="ZZ",MID(A60,1,2)="YY"),"Інше",MID(A60,1,2))</f>
        <v>58</v>
      </c>
      <c r="E60" s="9" t="str">
        <f>MID(A60,19,200)</f>
        <v>Видавнича діяльність</v>
      </c>
      <c r="F60" s="11">
        <v>11459.31041</v>
      </c>
      <c r="G60" s="11">
        <v>11459.31041</v>
      </c>
      <c r="H60" s="11">
        <v>0</v>
      </c>
      <c r="I60" s="11">
        <v>11459.31041</v>
      </c>
      <c r="J60" s="11">
        <v>11459.31041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-157.09524</v>
      </c>
      <c r="AB60" s="11">
        <v>-157.09524</v>
      </c>
      <c r="AC60" s="11">
        <v>0</v>
      </c>
      <c r="AD60" s="11">
        <v>157.09524</v>
      </c>
      <c r="AE60" s="11">
        <v>157.09524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ht="24">
      <c r="A61" s="24" t="s">
        <v>60</v>
      </c>
      <c r="B61" s="10">
        <v>52</v>
      </c>
      <c r="C61" s="23" t="str">
        <f>MID(A61,4,14)</f>
        <v xml:space="preserve"> 6 АТ ОЩАДБАНК</v>
      </c>
      <c r="D61" s="9" t="str">
        <f>IF(OR(MID(A61,1,2)="ZZ",MID(A61,1,2)="YY"),"Інше",MID(A61,1,2))</f>
        <v>59</v>
      </c>
      <c r="E61" s="9" t="str">
        <f>MID(A61,19,200)</f>
        <v>Виробництво кіно- та відеофільмів, телевізійних програм, видання звукозаписів</v>
      </c>
      <c r="F61" s="11">
        <v>2536.95777</v>
      </c>
      <c r="G61" s="11">
        <v>2536.95777</v>
      </c>
      <c r="H61" s="11">
        <v>0</v>
      </c>
      <c r="I61" s="11">
        <v>2536.95777</v>
      </c>
      <c r="J61" s="11">
        <v>2536.95777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-20.25511</v>
      </c>
      <c r="AB61" s="11">
        <v>-20.25511</v>
      </c>
      <c r="AC61" s="11">
        <v>0</v>
      </c>
      <c r="AD61" s="11">
        <v>20.25511</v>
      </c>
      <c r="AE61" s="11">
        <v>20.25511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ht="24">
      <c r="A62" s="24" t="s">
        <v>59</v>
      </c>
      <c r="B62" s="10">
        <v>53</v>
      </c>
      <c r="C62" s="23" t="str">
        <f>MID(A62,4,14)</f>
        <v xml:space="preserve"> 6 АТ ОЩАДБАНК</v>
      </c>
      <c r="D62" s="9" t="str">
        <f>IF(OR(MID(A62,1,2)="ZZ",MID(A62,1,2)="YY"),"Інше",MID(A62,1,2))</f>
        <v>60</v>
      </c>
      <c r="E62" s="9" t="str">
        <f>MID(A62,19,200)</f>
        <v>Діяльність у сфері радіомовлення та телевізійного мовлення</v>
      </c>
      <c r="F62" s="11">
        <v>2562.10272</v>
      </c>
      <c r="G62" s="11">
        <v>2562.10272</v>
      </c>
      <c r="H62" s="11">
        <v>0</v>
      </c>
      <c r="I62" s="11">
        <v>1117.18791</v>
      </c>
      <c r="J62" s="11">
        <v>1117.18791</v>
      </c>
      <c r="K62" s="11">
        <v>0</v>
      </c>
      <c r="L62" s="11">
        <v>0</v>
      </c>
      <c r="M62" s="11">
        <v>0</v>
      </c>
      <c r="N62" s="11">
        <v>0</v>
      </c>
      <c r="O62" s="11">
        <v>1444.91481</v>
      </c>
      <c r="P62" s="11">
        <v>1444.91481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-1445.41018</v>
      </c>
      <c r="AB62" s="11">
        <v>-1445.41018</v>
      </c>
      <c r="AC62" s="11">
        <v>0</v>
      </c>
      <c r="AD62" s="11">
        <v>0.49537</v>
      </c>
      <c r="AE62" s="11">
        <v>0.49537</v>
      </c>
      <c r="AF62" s="11">
        <v>0</v>
      </c>
      <c r="AG62" s="11">
        <v>0</v>
      </c>
      <c r="AH62" s="11">
        <v>0</v>
      </c>
      <c r="AI62" s="11">
        <v>0</v>
      </c>
      <c r="AJ62" s="11">
        <v>1444.91481</v>
      </c>
      <c r="AK62" s="11">
        <v>1444.91481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ht="24">
      <c r="A63" s="24" t="s">
        <v>58</v>
      </c>
      <c r="B63" s="10">
        <v>54</v>
      </c>
      <c r="C63" s="23" t="str">
        <f>MID(A63,4,14)</f>
        <v xml:space="preserve"> 6 АТ ОЩАДБАНК</v>
      </c>
      <c r="D63" s="9" t="str">
        <f>IF(OR(MID(A63,1,2)="ZZ",MID(A63,1,2)="YY"),"Інше",MID(A63,1,2))</f>
        <v>61</v>
      </c>
      <c r="E63" s="9" t="str">
        <f>MID(A63,19,200)</f>
        <v>Телекомунікації (електрозв'язок)</v>
      </c>
      <c r="F63" s="11">
        <v>10499.09705</v>
      </c>
      <c r="G63" s="11">
        <v>10499.09705</v>
      </c>
      <c r="H63" s="11">
        <v>0</v>
      </c>
      <c r="I63" s="11">
        <v>10484.14518</v>
      </c>
      <c r="J63" s="11">
        <v>10484.14518</v>
      </c>
      <c r="K63" s="11">
        <v>0</v>
      </c>
      <c r="L63" s="11">
        <v>0</v>
      </c>
      <c r="M63" s="11">
        <v>0</v>
      </c>
      <c r="N63" s="11">
        <v>0</v>
      </c>
      <c r="O63" s="11">
        <v>14.95187</v>
      </c>
      <c r="P63" s="11">
        <v>14.95187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-1048.91055</v>
      </c>
      <c r="AB63" s="11">
        <v>-1048.91055</v>
      </c>
      <c r="AC63" s="11">
        <v>0</v>
      </c>
      <c r="AD63" s="11">
        <v>1033.95868</v>
      </c>
      <c r="AE63" s="11">
        <v>1033.95868</v>
      </c>
      <c r="AF63" s="11">
        <v>0</v>
      </c>
      <c r="AG63" s="11">
        <v>0</v>
      </c>
      <c r="AH63" s="11">
        <v>0</v>
      </c>
      <c r="AI63" s="11">
        <v>0</v>
      </c>
      <c r="AJ63" s="11">
        <v>14.95187</v>
      </c>
      <c r="AK63" s="11">
        <v>14.95187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ht="24">
      <c r="A64" s="24" t="s">
        <v>57</v>
      </c>
      <c r="B64" s="10">
        <v>55</v>
      </c>
      <c r="C64" s="23" t="str">
        <f>MID(A64,4,14)</f>
        <v xml:space="preserve"> 6 АТ ОЩАДБАНК</v>
      </c>
      <c r="D64" s="9" t="str">
        <f>IF(OR(MID(A64,1,2)="ZZ",MID(A64,1,2)="YY"),"Інше",MID(A64,1,2))</f>
        <v>62</v>
      </c>
      <c r="E64" s="9" t="str">
        <f>MID(A64,19,200)</f>
        <v>Комп'ютерне програмування, консультування та пов'язана з ними діяльність</v>
      </c>
      <c r="F64" s="11">
        <v>24954.29575</v>
      </c>
      <c r="G64" s="11">
        <v>24954.29575</v>
      </c>
      <c r="H64" s="11">
        <v>0</v>
      </c>
      <c r="I64" s="11">
        <v>23866.60616</v>
      </c>
      <c r="J64" s="11">
        <v>23866.60616</v>
      </c>
      <c r="K64" s="11">
        <v>0</v>
      </c>
      <c r="L64" s="11">
        <v>0</v>
      </c>
      <c r="M64" s="11">
        <v>0</v>
      </c>
      <c r="N64" s="11">
        <v>0</v>
      </c>
      <c r="O64" s="11">
        <v>1087.68959</v>
      </c>
      <c r="P64" s="11">
        <v>1087.68959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-145.07446</v>
      </c>
      <c r="AB64" s="11">
        <v>-145.07446</v>
      </c>
      <c r="AC64" s="11">
        <v>0</v>
      </c>
      <c r="AD64" s="11">
        <v>145.04287</v>
      </c>
      <c r="AE64" s="11">
        <v>145.04287</v>
      </c>
      <c r="AF64" s="11">
        <v>0</v>
      </c>
      <c r="AG64" s="11">
        <v>0</v>
      </c>
      <c r="AH64" s="11">
        <v>0</v>
      </c>
      <c r="AI64" s="11">
        <v>0</v>
      </c>
      <c r="AJ64" s="11">
        <v>0.03159</v>
      </c>
      <c r="AK64" s="11">
        <v>0.03159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ht="24">
      <c r="A65" s="24" t="s">
        <v>56</v>
      </c>
      <c r="B65" s="10">
        <v>56</v>
      </c>
      <c r="C65" s="23" t="str">
        <f>MID(A65,4,14)</f>
        <v xml:space="preserve"> 6 АТ ОЩАДБАНК</v>
      </c>
      <c r="D65" s="9" t="str">
        <f>IF(OR(MID(A65,1,2)="ZZ",MID(A65,1,2)="YY"),"Інше",MID(A65,1,2))</f>
        <v>63</v>
      </c>
      <c r="E65" s="9" t="str">
        <f>MID(A65,19,200)</f>
        <v>Надання інформаційних послуг</v>
      </c>
      <c r="F65" s="11">
        <v>16296.43051</v>
      </c>
      <c r="G65" s="11">
        <v>16296.43051</v>
      </c>
      <c r="H65" s="11">
        <v>0</v>
      </c>
      <c r="I65" s="11">
        <v>16296.43051</v>
      </c>
      <c r="J65" s="11">
        <v>16296.43051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-66.42917</v>
      </c>
      <c r="AB65" s="11">
        <v>-66.42917</v>
      </c>
      <c r="AC65" s="11">
        <v>0</v>
      </c>
      <c r="AD65" s="11">
        <v>66.42917</v>
      </c>
      <c r="AE65" s="11">
        <v>66.42917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ht="24">
      <c r="A66" s="24" t="s">
        <v>55</v>
      </c>
      <c r="B66" s="10">
        <v>57</v>
      </c>
      <c r="C66" s="23" t="str">
        <f>MID(A66,4,14)</f>
        <v xml:space="preserve"> 6 АТ ОЩАДБАНК</v>
      </c>
      <c r="D66" s="9" t="str">
        <f>IF(OR(MID(A66,1,2)="ZZ",MID(A66,1,2)="YY"),"Інше",MID(A66,1,2))</f>
        <v>64</v>
      </c>
      <c r="E66" s="9" t="str">
        <f>MID(A66,19,200)</f>
        <v>Надання фінансових послуг, крім страхування та пенсійного забезпечення</v>
      </c>
      <c r="F66" s="11">
        <v>5808458.39742</v>
      </c>
      <c r="G66" s="11">
        <v>5465953.57481</v>
      </c>
      <c r="H66" s="11">
        <v>342504.82261</v>
      </c>
      <c r="I66" s="11">
        <v>5082129.70485</v>
      </c>
      <c r="J66" s="11">
        <v>5082129.70485</v>
      </c>
      <c r="K66" s="11">
        <v>0</v>
      </c>
      <c r="L66" s="11">
        <v>4848.44424</v>
      </c>
      <c r="M66" s="11">
        <v>4848.44424</v>
      </c>
      <c r="N66" s="11">
        <v>0</v>
      </c>
      <c r="O66" s="11">
        <v>342723.35018</v>
      </c>
      <c r="P66" s="11">
        <v>218.52757</v>
      </c>
      <c r="Q66" s="11">
        <v>342504.82261</v>
      </c>
      <c r="R66" s="11">
        <v>378756.89815</v>
      </c>
      <c r="S66" s="11">
        <v>378756.89815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-685579.82793</v>
      </c>
      <c r="AB66" s="11">
        <v>-343075.00531</v>
      </c>
      <c r="AC66" s="11">
        <v>-342504.82262</v>
      </c>
      <c r="AD66" s="11">
        <v>66729.40511</v>
      </c>
      <c r="AE66" s="11">
        <v>66729.40511</v>
      </c>
      <c r="AF66" s="11">
        <v>0</v>
      </c>
      <c r="AG66" s="11">
        <v>0</v>
      </c>
      <c r="AH66" s="11">
        <v>0</v>
      </c>
      <c r="AI66" s="11">
        <v>0</v>
      </c>
      <c r="AJ66" s="11">
        <v>342723.35004</v>
      </c>
      <c r="AK66" s="11">
        <v>218.52742</v>
      </c>
      <c r="AL66" s="11">
        <v>342504.82262</v>
      </c>
      <c r="AM66" s="11">
        <v>276127.07278</v>
      </c>
      <c r="AN66" s="11">
        <v>276127.07278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ht="24">
      <c r="A67" s="24" t="s">
        <v>54</v>
      </c>
      <c r="B67" s="10">
        <v>58</v>
      </c>
      <c r="C67" s="23" t="str">
        <f>MID(A67,4,14)</f>
        <v xml:space="preserve"> 6 АТ ОЩАДБАНК</v>
      </c>
      <c r="D67" s="9" t="str">
        <f>IF(OR(MID(A67,1,2)="ZZ",MID(A67,1,2)="YY"),"Інше",MID(A67,1,2))</f>
        <v>65</v>
      </c>
      <c r="E67" s="9" t="str">
        <f>MID(A67,19,200)</f>
        <v>Страхування, перестрахування та недержавне пенсійне забезпечення, крім обов'язкового соціального страхування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ht="24">
      <c r="A68" s="24" t="s">
        <v>53</v>
      </c>
      <c r="B68" s="10">
        <v>59</v>
      </c>
      <c r="C68" s="23" t="str">
        <f>MID(A68,4,14)</f>
        <v xml:space="preserve"> 6 АТ ОЩАДБАНК</v>
      </c>
      <c r="D68" s="9" t="str">
        <f>IF(OR(MID(A68,1,2)="ZZ",MID(A68,1,2)="YY"),"Інше",MID(A68,1,2))</f>
        <v>66</v>
      </c>
      <c r="E68" s="9" t="str">
        <f>MID(A68,19,200)</f>
        <v>Допоміжна діяльність у сферах фінансових послуг і страхування</v>
      </c>
      <c r="F68" s="11">
        <v>267.9825</v>
      </c>
      <c r="G68" s="11">
        <v>267.9825</v>
      </c>
      <c r="H68" s="11">
        <v>0</v>
      </c>
      <c r="I68" s="11">
        <v>267.9825</v>
      </c>
      <c r="J68" s="11">
        <v>267.9825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-0.10809</v>
      </c>
      <c r="AB68" s="11">
        <v>-0.10809</v>
      </c>
      <c r="AC68" s="11">
        <v>0</v>
      </c>
      <c r="AD68" s="11">
        <v>0.10809</v>
      </c>
      <c r="AE68" s="11">
        <v>0.10809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ht="24">
      <c r="A69" s="24" t="s">
        <v>52</v>
      </c>
      <c r="B69" s="10">
        <v>60</v>
      </c>
      <c r="C69" s="23" t="str">
        <f>MID(A69,4,14)</f>
        <v xml:space="preserve"> 6 АТ ОЩАДБАНК</v>
      </c>
      <c r="D69" s="9" t="str">
        <f>IF(OR(MID(A69,1,2)="ZZ",MID(A69,1,2)="YY"),"Інше",MID(A69,1,2))</f>
        <v>68</v>
      </c>
      <c r="E69" s="9" t="str">
        <f>MID(A69,19,200)</f>
        <v>Операції з нерухомим майном</v>
      </c>
      <c r="F69" s="11">
        <v>9602264.79061</v>
      </c>
      <c r="G69" s="11">
        <v>4821391.21267</v>
      </c>
      <c r="H69" s="11">
        <v>4780873.57794</v>
      </c>
      <c r="I69" s="11">
        <v>728571.12645</v>
      </c>
      <c r="J69" s="11">
        <v>494045.29821</v>
      </c>
      <c r="K69" s="11">
        <v>234525.82824</v>
      </c>
      <c r="L69" s="11">
        <v>64280.68395</v>
      </c>
      <c r="M69" s="11">
        <v>64280.68395</v>
      </c>
      <c r="N69" s="11">
        <v>0</v>
      </c>
      <c r="O69" s="11">
        <v>1157586.59551</v>
      </c>
      <c r="P69" s="11">
        <v>1157586.59551</v>
      </c>
      <c r="Q69" s="11">
        <v>0</v>
      </c>
      <c r="R69" s="11">
        <v>7245724.68423</v>
      </c>
      <c r="S69" s="11">
        <v>2699376.93453</v>
      </c>
      <c r="T69" s="11">
        <v>4546347.7497</v>
      </c>
      <c r="U69" s="11">
        <v>0</v>
      </c>
      <c r="V69" s="11">
        <v>0</v>
      </c>
      <c r="W69" s="11">
        <v>0</v>
      </c>
      <c r="X69" s="11">
        <v>406101.70047</v>
      </c>
      <c r="Y69" s="11">
        <v>406101.70047</v>
      </c>
      <c r="Z69" s="11">
        <v>0</v>
      </c>
      <c r="AA69" s="11">
        <v>-5359651.43769</v>
      </c>
      <c r="AB69" s="11">
        <v>-813303.68924</v>
      </c>
      <c r="AC69" s="11">
        <v>-4546347.74845</v>
      </c>
      <c r="AD69" s="11">
        <v>13600.23079</v>
      </c>
      <c r="AE69" s="11">
        <v>13600.23079</v>
      </c>
      <c r="AF69" s="11">
        <v>0</v>
      </c>
      <c r="AG69" s="11">
        <v>28751.05192</v>
      </c>
      <c r="AH69" s="11">
        <v>28751.05192</v>
      </c>
      <c r="AI69" s="11">
        <v>0</v>
      </c>
      <c r="AJ69" s="11">
        <v>596879.09523</v>
      </c>
      <c r="AK69" s="11">
        <v>596879.09523</v>
      </c>
      <c r="AL69" s="11">
        <v>0</v>
      </c>
      <c r="AM69" s="11">
        <v>4720421.05975</v>
      </c>
      <c r="AN69" s="11">
        <v>174073.3113</v>
      </c>
      <c r="AO69" s="11">
        <v>4546347.74845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ht="24">
      <c r="A70" s="24" t="s">
        <v>51</v>
      </c>
      <c r="B70" s="10">
        <v>61</v>
      </c>
      <c r="C70" s="23" t="str">
        <f>MID(A70,4,14)</f>
        <v xml:space="preserve"> 6 АТ ОЩАДБАНК</v>
      </c>
      <c r="D70" s="9" t="str">
        <f>IF(OR(MID(A70,1,2)="ZZ",MID(A70,1,2)="YY"),"Інше",MID(A70,1,2))</f>
        <v>69</v>
      </c>
      <c r="E70" s="9" t="str">
        <f>MID(A70,19,200)</f>
        <v>Діяльність у сферах права та бухгалтерського обліку</v>
      </c>
      <c r="F70" s="11">
        <v>30015.68465</v>
      </c>
      <c r="G70" s="11">
        <v>30015.68465</v>
      </c>
      <c r="H70" s="11">
        <v>0</v>
      </c>
      <c r="I70" s="11">
        <v>29084.90147</v>
      </c>
      <c r="J70" s="11">
        <v>29084.90147</v>
      </c>
      <c r="K70" s="11">
        <v>0</v>
      </c>
      <c r="L70" s="11">
        <v>0</v>
      </c>
      <c r="M70" s="11">
        <v>0</v>
      </c>
      <c r="N70" s="11">
        <v>0</v>
      </c>
      <c r="O70" s="11">
        <v>930.78318</v>
      </c>
      <c r="P70" s="11">
        <v>930.78318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-1180.22771</v>
      </c>
      <c r="AB70" s="11">
        <v>-1180.22771</v>
      </c>
      <c r="AC70" s="11">
        <v>0</v>
      </c>
      <c r="AD70" s="11">
        <v>249.60134</v>
      </c>
      <c r="AE70" s="11">
        <v>249.60134</v>
      </c>
      <c r="AF70" s="11">
        <v>0</v>
      </c>
      <c r="AG70" s="11">
        <v>0</v>
      </c>
      <c r="AH70" s="11">
        <v>0</v>
      </c>
      <c r="AI70" s="11">
        <v>0</v>
      </c>
      <c r="AJ70" s="11">
        <v>930.62637</v>
      </c>
      <c r="AK70" s="11">
        <v>930.62637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ht="24">
      <c r="A71" s="24" t="s">
        <v>50</v>
      </c>
      <c r="B71" s="10">
        <v>62</v>
      </c>
      <c r="C71" s="23" t="str">
        <f>MID(A71,4,14)</f>
        <v xml:space="preserve"> 6 АТ ОЩАДБАНК</v>
      </c>
      <c r="D71" s="9" t="str">
        <f>IF(OR(MID(A71,1,2)="ZZ",MID(A71,1,2)="YY"),"Інше",MID(A71,1,2))</f>
        <v>70</v>
      </c>
      <c r="E71" s="9" t="str">
        <f>MID(A71,19,200)</f>
        <v>Діяльність головних управлінь (хед-офісів); консультування з питань керування</v>
      </c>
      <c r="F71" s="11">
        <v>8652.37125</v>
      </c>
      <c r="G71" s="11">
        <v>8652.37125</v>
      </c>
      <c r="H71" s="11">
        <v>0</v>
      </c>
      <c r="I71" s="11">
        <v>7776.53896</v>
      </c>
      <c r="J71" s="11">
        <v>7776.53896</v>
      </c>
      <c r="K71" s="11">
        <v>0</v>
      </c>
      <c r="L71" s="11">
        <v>0</v>
      </c>
      <c r="M71" s="11">
        <v>0</v>
      </c>
      <c r="N71" s="11">
        <v>0</v>
      </c>
      <c r="O71" s="11">
        <v>875.83229</v>
      </c>
      <c r="P71" s="11">
        <v>875.83229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-509.81761</v>
      </c>
      <c r="AB71" s="11">
        <v>-509.81761</v>
      </c>
      <c r="AC71" s="11">
        <v>0</v>
      </c>
      <c r="AD71" s="11">
        <v>63.15372</v>
      </c>
      <c r="AE71" s="11">
        <v>63.15372</v>
      </c>
      <c r="AF71" s="11">
        <v>0</v>
      </c>
      <c r="AG71" s="11">
        <v>0</v>
      </c>
      <c r="AH71" s="11">
        <v>0</v>
      </c>
      <c r="AI71" s="11">
        <v>0</v>
      </c>
      <c r="AJ71" s="11">
        <v>446.66389</v>
      </c>
      <c r="AK71" s="11">
        <v>446.66389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ht="24">
      <c r="A72" s="24" t="s">
        <v>49</v>
      </c>
      <c r="B72" s="10">
        <v>63</v>
      </c>
      <c r="C72" s="23" t="str">
        <f>MID(A72,4,14)</f>
        <v xml:space="preserve"> 6 АТ ОЩАДБАНК</v>
      </c>
      <c r="D72" s="9" t="str">
        <f>IF(OR(MID(A72,1,2)="ZZ",MID(A72,1,2)="YY"),"Інше",MID(A72,1,2))</f>
        <v>71</v>
      </c>
      <c r="E72" s="9" t="str">
        <f>MID(A72,19,200)</f>
        <v>Діяльність у сферах архітектури та інжинірингу; технічні випробування та дослідження</v>
      </c>
      <c r="F72" s="11">
        <v>16776.80031</v>
      </c>
      <c r="G72" s="11">
        <v>16776.80031</v>
      </c>
      <c r="H72" s="11">
        <v>0</v>
      </c>
      <c r="I72" s="11">
        <v>14635.90761</v>
      </c>
      <c r="J72" s="11">
        <v>14635.90761</v>
      </c>
      <c r="K72" s="11">
        <v>0</v>
      </c>
      <c r="L72" s="11">
        <v>0</v>
      </c>
      <c r="M72" s="11">
        <v>0</v>
      </c>
      <c r="N72" s="11">
        <v>0</v>
      </c>
      <c r="O72" s="11">
        <v>2140.8927</v>
      </c>
      <c r="P72" s="11">
        <v>2140.8927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-2226.30732</v>
      </c>
      <c r="AB72" s="11">
        <v>-2226.30732</v>
      </c>
      <c r="AC72" s="11">
        <v>0</v>
      </c>
      <c r="AD72" s="11">
        <v>85.42552</v>
      </c>
      <c r="AE72" s="11">
        <v>85.42552</v>
      </c>
      <c r="AF72" s="11">
        <v>0</v>
      </c>
      <c r="AG72" s="11">
        <v>0</v>
      </c>
      <c r="AH72" s="11">
        <v>0</v>
      </c>
      <c r="AI72" s="11">
        <v>0</v>
      </c>
      <c r="AJ72" s="11">
        <v>2140.8818</v>
      </c>
      <c r="AK72" s="11">
        <v>2140.8818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ht="24">
      <c r="A73" s="24" t="s">
        <v>48</v>
      </c>
      <c r="B73" s="10">
        <v>64</v>
      </c>
      <c r="C73" s="23" t="str">
        <f>MID(A73,4,14)</f>
        <v xml:space="preserve"> 6 АТ ОЩАДБАНК</v>
      </c>
      <c r="D73" s="9" t="str">
        <f>IF(OR(MID(A73,1,2)="ZZ",MID(A73,1,2)="YY"),"Інше",MID(A73,1,2))</f>
        <v>72</v>
      </c>
      <c r="E73" s="9" t="str">
        <f>MID(A73,19,200)</f>
        <v>Наукові дослідження та розробки</v>
      </c>
      <c r="F73" s="11">
        <v>204393.24561</v>
      </c>
      <c r="G73" s="11">
        <v>204393.24561</v>
      </c>
      <c r="H73" s="11">
        <v>0</v>
      </c>
      <c r="I73" s="11">
        <v>204393.24561</v>
      </c>
      <c r="J73" s="11">
        <v>204393.24561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-75.25402</v>
      </c>
      <c r="AB73" s="11">
        <v>-75.25402</v>
      </c>
      <c r="AC73" s="11">
        <v>0</v>
      </c>
      <c r="AD73" s="11">
        <v>75.25402</v>
      </c>
      <c r="AE73" s="11">
        <v>75.25402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ht="24">
      <c r="A74" s="24" t="s">
        <v>47</v>
      </c>
      <c r="B74" s="10">
        <v>65</v>
      </c>
      <c r="C74" s="23" t="str">
        <f>MID(A74,4,14)</f>
        <v xml:space="preserve"> 6 АТ ОЩАДБАНК</v>
      </c>
      <c r="D74" s="9" t="str">
        <f>IF(OR(MID(A74,1,2)="ZZ",MID(A74,1,2)="YY"),"Інше",MID(A74,1,2))</f>
        <v>73</v>
      </c>
      <c r="E74" s="9" t="str">
        <f>MID(A74,19,200)</f>
        <v>Рекламна діяльність і дослідження кон'юнктури ринку</v>
      </c>
      <c r="F74" s="11">
        <v>15530.11028</v>
      </c>
      <c r="G74" s="11">
        <v>15530.11028</v>
      </c>
      <c r="H74" s="11">
        <v>0</v>
      </c>
      <c r="I74" s="11">
        <v>13804.555</v>
      </c>
      <c r="J74" s="11">
        <v>13804.555</v>
      </c>
      <c r="K74" s="11">
        <v>0</v>
      </c>
      <c r="L74" s="11">
        <v>0</v>
      </c>
      <c r="M74" s="11">
        <v>0</v>
      </c>
      <c r="N74" s="11">
        <v>0</v>
      </c>
      <c r="O74" s="11">
        <v>1725.55528</v>
      </c>
      <c r="P74" s="11">
        <v>1725.55528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-1713.48657</v>
      </c>
      <c r="AB74" s="11">
        <v>-1713.48657</v>
      </c>
      <c r="AC74" s="11">
        <v>0</v>
      </c>
      <c r="AD74" s="11">
        <v>62.00332</v>
      </c>
      <c r="AE74" s="11">
        <v>62.00332</v>
      </c>
      <c r="AF74" s="11">
        <v>0</v>
      </c>
      <c r="AG74" s="11">
        <v>0</v>
      </c>
      <c r="AH74" s="11">
        <v>0</v>
      </c>
      <c r="AI74" s="11">
        <v>0</v>
      </c>
      <c r="AJ74" s="11">
        <v>1651.48325</v>
      </c>
      <c r="AK74" s="11">
        <v>1651.48325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ht="24">
      <c r="A75" s="24" t="s">
        <v>46</v>
      </c>
      <c r="B75" s="10">
        <v>66</v>
      </c>
      <c r="C75" s="23" t="str">
        <f>MID(A75,4,14)</f>
        <v xml:space="preserve"> 6 АТ ОЩАДБАНК</v>
      </c>
      <c r="D75" s="9" t="str">
        <f>IF(OR(MID(A75,1,2)="ZZ",MID(A75,1,2)="YY"),"Інше",MID(A75,1,2))</f>
        <v>74</v>
      </c>
      <c r="E75" s="9" t="str">
        <f>MID(A75,19,200)</f>
        <v>Інша професійна, наукова та технічна діяльність</v>
      </c>
      <c r="F75" s="11">
        <v>1746.20872</v>
      </c>
      <c r="G75" s="11">
        <v>1746.20872</v>
      </c>
      <c r="H75" s="11">
        <v>0</v>
      </c>
      <c r="I75" s="11">
        <v>1305.95219</v>
      </c>
      <c r="J75" s="11">
        <v>1305.95219</v>
      </c>
      <c r="K75" s="11">
        <v>0</v>
      </c>
      <c r="L75" s="11">
        <v>0</v>
      </c>
      <c r="M75" s="11">
        <v>0</v>
      </c>
      <c r="N75" s="11">
        <v>0</v>
      </c>
      <c r="O75" s="11">
        <v>440.25653</v>
      </c>
      <c r="P75" s="11">
        <v>440.25653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-441.63925</v>
      </c>
      <c r="AB75" s="11">
        <v>-441.63925</v>
      </c>
      <c r="AC75" s="11">
        <v>0</v>
      </c>
      <c r="AD75" s="11">
        <v>1.38272</v>
      </c>
      <c r="AE75" s="11">
        <v>1.38272</v>
      </c>
      <c r="AF75" s="11">
        <v>0</v>
      </c>
      <c r="AG75" s="11">
        <v>0</v>
      </c>
      <c r="AH75" s="11">
        <v>0</v>
      </c>
      <c r="AI75" s="11">
        <v>0</v>
      </c>
      <c r="AJ75" s="11">
        <v>440.25653</v>
      </c>
      <c r="AK75" s="11">
        <v>440.25653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ht="24">
      <c r="A76" s="24" t="s">
        <v>45</v>
      </c>
      <c r="B76" s="10">
        <v>67</v>
      </c>
      <c r="C76" s="23" t="str">
        <f>MID(A76,4,14)</f>
        <v xml:space="preserve"> 6 АТ ОЩАДБАНК</v>
      </c>
      <c r="D76" s="9" t="str">
        <f>IF(OR(MID(A76,1,2)="ZZ",MID(A76,1,2)="YY"),"Інше",MID(A76,1,2))</f>
        <v>75</v>
      </c>
      <c r="E76" s="9" t="str">
        <f>MID(A76,19,200)</f>
        <v>Ветеринарна діяльність</v>
      </c>
      <c r="F76" s="11">
        <v>21720.98582</v>
      </c>
      <c r="G76" s="11">
        <v>21720.98582</v>
      </c>
      <c r="H76" s="11">
        <v>0</v>
      </c>
      <c r="I76" s="11">
        <v>21720.98582</v>
      </c>
      <c r="J76" s="11">
        <v>21720.98582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-599.31</v>
      </c>
      <c r="AB76" s="11">
        <v>-599.31</v>
      </c>
      <c r="AC76" s="11">
        <v>0</v>
      </c>
      <c r="AD76" s="11">
        <v>599.31</v>
      </c>
      <c r="AE76" s="11">
        <v>599.31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ht="24">
      <c r="A77" s="24" t="s">
        <v>44</v>
      </c>
      <c r="B77" s="10">
        <v>68</v>
      </c>
      <c r="C77" s="23" t="str">
        <f>MID(A77,4,14)</f>
        <v xml:space="preserve"> 6 АТ ОЩАДБАНК</v>
      </c>
      <c r="D77" s="9" t="str">
        <f>IF(OR(MID(A77,1,2)="ZZ",MID(A77,1,2)="YY"),"Інше",MID(A77,1,2))</f>
        <v>77</v>
      </c>
      <c r="E77" s="9" t="str">
        <f>MID(A77,19,200)</f>
        <v>Оренда, прокат і лізинг</v>
      </c>
      <c r="F77" s="11">
        <v>-156721.63635</v>
      </c>
      <c r="G77" s="11">
        <v>-156721.63635</v>
      </c>
      <c r="H77" s="11">
        <v>0</v>
      </c>
      <c r="I77" s="11">
        <v>79938.36291</v>
      </c>
      <c r="J77" s="11">
        <v>79938.36291</v>
      </c>
      <c r="K77" s="11">
        <v>0</v>
      </c>
      <c r="L77" s="11">
        <v>5706.86962</v>
      </c>
      <c r="M77" s="11">
        <v>5706.86962</v>
      </c>
      <c r="N77" s="11">
        <v>0</v>
      </c>
      <c r="O77" s="11">
        <v>4243.7061</v>
      </c>
      <c r="P77" s="11">
        <v>4243.7061</v>
      </c>
      <c r="Q77" s="11">
        <v>0</v>
      </c>
      <c r="R77" s="11">
        <v>-246610.57498</v>
      </c>
      <c r="S77" s="11">
        <v>-246610.57498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472107.21498</v>
      </c>
      <c r="AB77" s="11">
        <v>472107.21498</v>
      </c>
      <c r="AC77" s="11">
        <v>0</v>
      </c>
      <c r="AD77" s="11">
        <v>444.52894</v>
      </c>
      <c r="AE77" s="11">
        <v>444.52894</v>
      </c>
      <c r="AF77" s="11">
        <v>0</v>
      </c>
      <c r="AG77" s="11">
        <v>1485.22377</v>
      </c>
      <c r="AH77" s="11">
        <v>1485.22377</v>
      </c>
      <c r="AI77" s="11">
        <v>0</v>
      </c>
      <c r="AJ77" s="11">
        <v>1198.38154</v>
      </c>
      <c r="AK77" s="11">
        <v>1198.38154</v>
      </c>
      <c r="AL77" s="11">
        <v>0</v>
      </c>
      <c r="AM77" s="11">
        <v>-475235.34923</v>
      </c>
      <c r="AN77" s="11">
        <v>-475235.34923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ht="24">
      <c r="A78" s="24" t="s">
        <v>43</v>
      </c>
      <c r="B78" s="10">
        <v>69</v>
      </c>
      <c r="C78" s="23" t="str">
        <f>MID(A78,4,14)</f>
        <v xml:space="preserve"> 6 АТ ОЩАДБАНК</v>
      </c>
      <c r="D78" s="9" t="str">
        <f>IF(OR(MID(A78,1,2)="ZZ",MID(A78,1,2)="YY"),"Інше",MID(A78,1,2))</f>
        <v>78</v>
      </c>
      <c r="E78" s="9" t="str">
        <f>MID(A78,19,200)</f>
        <v>Діяльність із працевлаштування</v>
      </c>
      <c r="F78" s="11">
        <v>573.68403</v>
      </c>
      <c r="G78" s="11">
        <v>573.68403</v>
      </c>
      <c r="H78" s="11">
        <v>0</v>
      </c>
      <c r="I78" s="11">
        <v>0.13568</v>
      </c>
      <c r="J78" s="11">
        <v>0.13568</v>
      </c>
      <c r="K78" s="11">
        <v>0</v>
      </c>
      <c r="L78" s="11">
        <v>0</v>
      </c>
      <c r="M78" s="11">
        <v>0</v>
      </c>
      <c r="N78" s="11">
        <v>0</v>
      </c>
      <c r="O78" s="11">
        <v>573.54835</v>
      </c>
      <c r="P78" s="11">
        <v>573.54835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-0.23144</v>
      </c>
      <c r="AB78" s="11">
        <v>-0.23144</v>
      </c>
      <c r="AC78" s="11">
        <v>0</v>
      </c>
      <c r="AD78" s="11">
        <v>0.00448</v>
      </c>
      <c r="AE78" s="11">
        <v>0.00448</v>
      </c>
      <c r="AF78" s="11">
        <v>0</v>
      </c>
      <c r="AG78" s="11">
        <v>0</v>
      </c>
      <c r="AH78" s="11">
        <v>0</v>
      </c>
      <c r="AI78" s="11">
        <v>0</v>
      </c>
      <c r="AJ78" s="11">
        <v>0.22696</v>
      </c>
      <c r="AK78" s="11">
        <v>0.22696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ht="24">
      <c r="A79" s="24" t="s">
        <v>42</v>
      </c>
      <c r="B79" s="10">
        <v>70</v>
      </c>
      <c r="C79" s="23" t="str">
        <f>MID(A79,4,14)</f>
        <v xml:space="preserve"> 6 АТ ОЩАДБАНК</v>
      </c>
      <c r="D79" s="9" t="str">
        <f>IF(OR(MID(A79,1,2)="ZZ",MID(A79,1,2)="YY"),"Інше",MID(A79,1,2))</f>
        <v>79</v>
      </c>
      <c r="E79" s="9" t="str">
        <f>MID(A79,19,200)</f>
        <v>Діяльність туристичних агентств, туристичних операторів, надання інших послуг із бронювання та пов'язана з цим діяльність</v>
      </c>
      <c r="F79" s="11">
        <v>3650.66233</v>
      </c>
      <c r="G79" s="11">
        <v>3650.66233</v>
      </c>
      <c r="H79" s="11">
        <v>0</v>
      </c>
      <c r="I79" s="11">
        <v>3274.64315</v>
      </c>
      <c r="J79" s="11">
        <v>3274.64315</v>
      </c>
      <c r="K79" s="11">
        <v>0</v>
      </c>
      <c r="L79" s="11">
        <v>0</v>
      </c>
      <c r="M79" s="11">
        <v>0</v>
      </c>
      <c r="N79" s="11">
        <v>0</v>
      </c>
      <c r="O79" s="11">
        <v>376.01918</v>
      </c>
      <c r="P79" s="11">
        <v>376.01918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-376.04429</v>
      </c>
      <c r="AB79" s="11">
        <v>-376.04429</v>
      </c>
      <c r="AC79" s="11">
        <v>0</v>
      </c>
      <c r="AD79" s="11">
        <v>0.02511</v>
      </c>
      <c r="AE79" s="11">
        <v>0.02511</v>
      </c>
      <c r="AF79" s="11">
        <v>0</v>
      </c>
      <c r="AG79" s="11">
        <v>0</v>
      </c>
      <c r="AH79" s="11">
        <v>0</v>
      </c>
      <c r="AI79" s="11">
        <v>0</v>
      </c>
      <c r="AJ79" s="11">
        <v>376.01918</v>
      </c>
      <c r="AK79" s="11">
        <v>376.01918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ht="24">
      <c r="A80" s="24" t="s">
        <v>41</v>
      </c>
      <c r="B80" s="10">
        <v>71</v>
      </c>
      <c r="C80" s="23" t="str">
        <f>MID(A80,4,14)</f>
        <v xml:space="preserve"> 6 АТ ОЩАДБАНК</v>
      </c>
      <c r="D80" s="9" t="str">
        <f>IF(OR(MID(A80,1,2)="ZZ",MID(A80,1,2)="YY"),"Інше",MID(A80,1,2))</f>
        <v>80</v>
      </c>
      <c r="E80" s="9" t="str">
        <f>MID(A80,19,200)</f>
        <v>Діяльність охоронних служб та проведення розслідувань</v>
      </c>
      <c r="F80" s="11">
        <v>11269.29304</v>
      </c>
      <c r="G80" s="11">
        <v>11269.29304</v>
      </c>
      <c r="H80" s="11">
        <v>0</v>
      </c>
      <c r="I80" s="11">
        <v>11009.0384</v>
      </c>
      <c r="J80" s="11">
        <v>11009.0384</v>
      </c>
      <c r="K80" s="11">
        <v>0</v>
      </c>
      <c r="L80" s="11">
        <v>0</v>
      </c>
      <c r="M80" s="11">
        <v>0</v>
      </c>
      <c r="N80" s="11">
        <v>0</v>
      </c>
      <c r="O80" s="11">
        <v>260.25464</v>
      </c>
      <c r="P80" s="11">
        <v>260.25464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-366.67758</v>
      </c>
      <c r="AB80" s="11">
        <v>-366.67758</v>
      </c>
      <c r="AC80" s="11">
        <v>0</v>
      </c>
      <c r="AD80" s="11">
        <v>128.93373</v>
      </c>
      <c r="AE80" s="11">
        <v>128.93373</v>
      </c>
      <c r="AF80" s="11">
        <v>0</v>
      </c>
      <c r="AG80" s="11">
        <v>0</v>
      </c>
      <c r="AH80" s="11">
        <v>0</v>
      </c>
      <c r="AI80" s="11">
        <v>0</v>
      </c>
      <c r="AJ80" s="11">
        <v>237.74385</v>
      </c>
      <c r="AK80" s="11">
        <v>237.74385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ht="24">
      <c r="A81" s="24" t="s">
        <v>40</v>
      </c>
      <c r="B81" s="10">
        <v>72</v>
      </c>
      <c r="C81" s="23" t="str">
        <f>MID(A81,4,14)</f>
        <v xml:space="preserve"> 6 АТ ОЩАДБАНК</v>
      </c>
      <c r="D81" s="9" t="str">
        <f>IF(OR(MID(A81,1,2)="ZZ",MID(A81,1,2)="YY"),"Інше",MID(A81,1,2))</f>
        <v>81</v>
      </c>
      <c r="E81" s="9" t="str">
        <f>MID(A81,19,200)</f>
        <v>Обслуговування будинків і територій</v>
      </c>
      <c r="F81" s="11">
        <v>50686.54452</v>
      </c>
      <c r="G81" s="11">
        <v>50686.54452</v>
      </c>
      <c r="H81" s="11">
        <v>0</v>
      </c>
      <c r="I81" s="11">
        <v>36412.44565</v>
      </c>
      <c r="J81" s="11">
        <v>36412.44565</v>
      </c>
      <c r="K81" s="11">
        <v>0</v>
      </c>
      <c r="L81" s="11">
        <v>33.76377</v>
      </c>
      <c r="M81" s="11">
        <v>33.76377</v>
      </c>
      <c r="N81" s="11">
        <v>0</v>
      </c>
      <c r="O81" s="11">
        <v>14240.3351</v>
      </c>
      <c r="P81" s="11">
        <v>14240.3351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-15319.72852</v>
      </c>
      <c r="AB81" s="11">
        <v>-15319.72852</v>
      </c>
      <c r="AC81" s="11">
        <v>0</v>
      </c>
      <c r="AD81" s="11">
        <v>1126.91159</v>
      </c>
      <c r="AE81" s="11">
        <v>1126.91159</v>
      </c>
      <c r="AF81" s="11">
        <v>0</v>
      </c>
      <c r="AG81" s="11">
        <v>0.84958</v>
      </c>
      <c r="AH81" s="11">
        <v>0.84958</v>
      </c>
      <c r="AI81" s="11">
        <v>0</v>
      </c>
      <c r="AJ81" s="11">
        <v>14191.96735</v>
      </c>
      <c r="AK81" s="11">
        <v>14191.96735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ht="24">
      <c r="A82" s="24" t="s">
        <v>39</v>
      </c>
      <c r="B82" s="10">
        <v>73</v>
      </c>
      <c r="C82" s="23" t="str">
        <f>MID(A82,4,14)</f>
        <v xml:space="preserve"> 6 АТ ОЩАДБАНК</v>
      </c>
      <c r="D82" s="9" t="str">
        <f>IF(OR(MID(A82,1,2)="ZZ",MID(A82,1,2)="YY"),"Інше",MID(A82,1,2))</f>
        <v>82</v>
      </c>
      <c r="E82" s="9" t="str">
        <f>MID(A82,19,200)</f>
        <v>Адміністративна та допоміжна офісна діяльність, інші допоміжні комерційні послуги</v>
      </c>
      <c r="F82" s="11">
        <v>363686.78515</v>
      </c>
      <c r="G82" s="11">
        <v>14336.57657</v>
      </c>
      <c r="H82" s="11">
        <v>349350.20858</v>
      </c>
      <c r="I82" s="11">
        <v>13977.31206</v>
      </c>
      <c r="J82" s="11">
        <v>13977.31206</v>
      </c>
      <c r="K82" s="11">
        <v>0</v>
      </c>
      <c r="L82" s="11">
        <v>0</v>
      </c>
      <c r="M82" s="11">
        <v>0</v>
      </c>
      <c r="N82" s="11">
        <v>0</v>
      </c>
      <c r="O82" s="11">
        <v>349709.47309</v>
      </c>
      <c r="P82" s="11">
        <v>359.26451</v>
      </c>
      <c r="Q82" s="11">
        <v>349350.20858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-209034.67541</v>
      </c>
      <c r="AB82" s="11">
        <v>-365.36968</v>
      </c>
      <c r="AC82" s="11">
        <v>-208669.30573</v>
      </c>
      <c r="AD82" s="11">
        <v>17.11978</v>
      </c>
      <c r="AE82" s="11">
        <v>17.11978</v>
      </c>
      <c r="AF82" s="11">
        <v>0</v>
      </c>
      <c r="AG82" s="11">
        <v>0</v>
      </c>
      <c r="AH82" s="11">
        <v>0</v>
      </c>
      <c r="AI82" s="11">
        <v>0</v>
      </c>
      <c r="AJ82" s="11">
        <v>209017.55563</v>
      </c>
      <c r="AK82" s="11">
        <v>348.2499</v>
      </c>
      <c r="AL82" s="11">
        <v>208669.30573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ht="24">
      <c r="A83" s="24" t="s">
        <v>38</v>
      </c>
      <c r="B83" s="10">
        <v>74</v>
      </c>
      <c r="C83" s="23" t="str">
        <f>MID(A83,4,14)</f>
        <v xml:space="preserve"> 6 АТ ОЩАДБАНК</v>
      </c>
      <c r="D83" s="9" t="str">
        <f>IF(OR(MID(A83,1,2)="ZZ",MID(A83,1,2)="YY"),"Інше",MID(A83,1,2))</f>
        <v>84</v>
      </c>
      <c r="E83" s="9" t="str">
        <f>MID(A83,19,200)</f>
        <v>Державне управління й оборона; обов'язкове соціальне страхування</v>
      </c>
      <c r="F83" s="11">
        <v>5013736.19366</v>
      </c>
      <c r="G83" s="11">
        <v>3037094.49276</v>
      </c>
      <c r="H83" s="11">
        <v>1976641.7009</v>
      </c>
      <c r="I83" s="11">
        <v>2222739.94289</v>
      </c>
      <c r="J83" s="11">
        <v>2222739.94289</v>
      </c>
      <c r="K83" s="11">
        <v>0</v>
      </c>
      <c r="L83" s="11">
        <v>2790696.25077</v>
      </c>
      <c r="M83" s="11">
        <v>814054.54987</v>
      </c>
      <c r="N83" s="11">
        <v>1976641.7009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-102583.27196</v>
      </c>
      <c r="AB83" s="11">
        <v>-52256.8081</v>
      </c>
      <c r="AC83" s="11">
        <v>-50326.46386</v>
      </c>
      <c r="AD83" s="11">
        <v>39474.05379</v>
      </c>
      <c r="AE83" s="11">
        <v>39474.05379</v>
      </c>
      <c r="AF83" s="11">
        <v>0</v>
      </c>
      <c r="AG83" s="11">
        <v>62809.21817</v>
      </c>
      <c r="AH83" s="11">
        <v>12482.75431</v>
      </c>
      <c r="AI83" s="11">
        <v>50326.46386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ht="24">
      <c r="A84" s="24" t="s">
        <v>37</v>
      </c>
      <c r="B84" s="10">
        <v>75</v>
      </c>
      <c r="C84" s="23" t="str">
        <f>MID(A84,4,14)</f>
        <v xml:space="preserve"> 6 АТ ОЩАДБАНК</v>
      </c>
      <c r="D84" s="9" t="str">
        <f>IF(OR(MID(A84,1,2)="ZZ",MID(A84,1,2)="YY"),"Інше",MID(A84,1,2))</f>
        <v>85</v>
      </c>
      <c r="E84" s="9" t="str">
        <f>MID(A84,19,200)</f>
        <v>Освіта</v>
      </c>
      <c r="F84" s="11">
        <v>34508.23711</v>
      </c>
      <c r="G84" s="11">
        <v>34508.23711</v>
      </c>
      <c r="H84" s="11">
        <v>0</v>
      </c>
      <c r="I84" s="11">
        <v>32538.16635</v>
      </c>
      <c r="J84" s="11">
        <v>32538.16635</v>
      </c>
      <c r="K84" s="11">
        <v>0</v>
      </c>
      <c r="L84" s="11">
        <v>1806.95987</v>
      </c>
      <c r="M84" s="11">
        <v>1806.95987</v>
      </c>
      <c r="N84" s="11">
        <v>0</v>
      </c>
      <c r="O84" s="11">
        <v>163.11089</v>
      </c>
      <c r="P84" s="11">
        <v>163.11089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-1181.40218</v>
      </c>
      <c r="AB84" s="11">
        <v>-1181.40218</v>
      </c>
      <c r="AC84" s="11">
        <v>0</v>
      </c>
      <c r="AD84" s="11">
        <v>684.4823</v>
      </c>
      <c r="AE84" s="11">
        <v>684.4823</v>
      </c>
      <c r="AF84" s="11">
        <v>0</v>
      </c>
      <c r="AG84" s="11">
        <v>334.64361</v>
      </c>
      <c r="AH84" s="11">
        <v>334.64361</v>
      </c>
      <c r="AI84" s="11">
        <v>0</v>
      </c>
      <c r="AJ84" s="11">
        <v>162.27627</v>
      </c>
      <c r="AK84" s="11">
        <v>162.27627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ht="24">
      <c r="A85" s="24" t="s">
        <v>36</v>
      </c>
      <c r="B85" s="10">
        <v>76</v>
      </c>
      <c r="C85" s="23" t="str">
        <f>MID(A85,4,14)</f>
        <v xml:space="preserve"> 6 АТ ОЩАДБАНК</v>
      </c>
      <c r="D85" s="9" t="str">
        <f>IF(OR(MID(A85,1,2)="ZZ",MID(A85,1,2)="YY"),"Інше",MID(A85,1,2))</f>
        <v>86</v>
      </c>
      <c r="E85" s="9" t="str">
        <f>MID(A85,19,200)</f>
        <v>Охорона здоров'я</v>
      </c>
      <c r="F85" s="11">
        <v>391368.44735</v>
      </c>
      <c r="G85" s="11">
        <v>391368.44735</v>
      </c>
      <c r="H85" s="11">
        <v>0</v>
      </c>
      <c r="I85" s="11">
        <v>334551.43263</v>
      </c>
      <c r="J85" s="11">
        <v>334551.43263</v>
      </c>
      <c r="K85" s="11">
        <v>0</v>
      </c>
      <c r="L85" s="11">
        <v>30335.11888</v>
      </c>
      <c r="M85" s="11">
        <v>30335.11888</v>
      </c>
      <c r="N85" s="11">
        <v>0</v>
      </c>
      <c r="O85" s="11">
        <v>26481.89584</v>
      </c>
      <c r="P85" s="11">
        <v>26481.89584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-31743.40451</v>
      </c>
      <c r="AB85" s="11">
        <v>-31743.40451</v>
      </c>
      <c r="AC85" s="11">
        <v>0</v>
      </c>
      <c r="AD85" s="11">
        <v>3378.69636</v>
      </c>
      <c r="AE85" s="11">
        <v>3378.69636</v>
      </c>
      <c r="AF85" s="11">
        <v>0</v>
      </c>
      <c r="AG85" s="11">
        <v>10412.90177</v>
      </c>
      <c r="AH85" s="11">
        <v>10412.90177</v>
      </c>
      <c r="AI85" s="11">
        <v>0</v>
      </c>
      <c r="AJ85" s="11">
        <v>17951.80638</v>
      </c>
      <c r="AK85" s="11">
        <v>17951.80638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ht="24">
      <c r="A86" s="24" t="s">
        <v>35</v>
      </c>
      <c r="B86" s="10">
        <v>77</v>
      </c>
      <c r="C86" s="23" t="str">
        <f>MID(A86,4,14)</f>
        <v xml:space="preserve"> 6 АТ ОЩАДБАНК</v>
      </c>
      <c r="D86" s="9" t="str">
        <f>IF(OR(MID(A86,1,2)="ZZ",MID(A86,1,2)="YY"),"Інше",MID(A86,1,2))</f>
        <v>87</v>
      </c>
      <c r="E86" s="9" t="str">
        <f>MID(A86,19,200)</f>
        <v>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ht="24">
      <c r="A87" s="24" t="s">
        <v>34</v>
      </c>
      <c r="B87" s="10">
        <v>78</v>
      </c>
      <c r="C87" s="23" t="str">
        <f>MID(A87,4,14)</f>
        <v xml:space="preserve"> 6 АТ ОЩАДБАНК</v>
      </c>
      <c r="D87" s="9" t="str">
        <f>IF(OR(MID(A87,1,2)="ZZ",MID(A87,1,2)="YY"),"Інше",MID(A87,1,2))</f>
        <v>88</v>
      </c>
      <c r="E87" s="9" t="str">
        <f>MID(A87,19,200)</f>
        <v>Надання соціальної допомоги без забезпечення проживання</v>
      </c>
      <c r="F87" s="11">
        <v>11258.74414</v>
      </c>
      <c r="G87" s="11">
        <v>11258.74414</v>
      </c>
      <c r="H87" s="11">
        <v>0</v>
      </c>
      <c r="I87" s="11">
        <v>4107.33956</v>
      </c>
      <c r="J87" s="11">
        <v>4107.33956</v>
      </c>
      <c r="K87" s="11">
        <v>0</v>
      </c>
      <c r="L87" s="11">
        <v>0</v>
      </c>
      <c r="M87" s="11">
        <v>0</v>
      </c>
      <c r="N87" s="11">
        <v>0</v>
      </c>
      <c r="O87" s="11">
        <v>7151.40458</v>
      </c>
      <c r="P87" s="11">
        <v>7151.40458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-7187.85423</v>
      </c>
      <c r="AB87" s="11">
        <v>-7187.85423</v>
      </c>
      <c r="AC87" s="11">
        <v>0</v>
      </c>
      <c r="AD87" s="11">
        <v>36.44965</v>
      </c>
      <c r="AE87" s="11">
        <v>36.44965</v>
      </c>
      <c r="AF87" s="11">
        <v>0</v>
      </c>
      <c r="AG87" s="11">
        <v>0</v>
      </c>
      <c r="AH87" s="11">
        <v>0</v>
      </c>
      <c r="AI87" s="11">
        <v>0</v>
      </c>
      <c r="AJ87" s="11">
        <v>7151.40458</v>
      </c>
      <c r="AK87" s="11">
        <v>7151.40458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ht="24">
      <c r="A88" s="24" t="s">
        <v>33</v>
      </c>
      <c r="B88" s="10">
        <v>79</v>
      </c>
      <c r="C88" s="23" t="str">
        <f>MID(A88,4,14)</f>
        <v xml:space="preserve"> 6 АТ ОЩАДБАНК</v>
      </c>
      <c r="D88" s="9" t="str">
        <f>IF(OR(MID(A88,1,2)="ZZ",MID(A88,1,2)="YY"),"Інше",MID(A88,1,2))</f>
        <v>90</v>
      </c>
      <c r="E88" s="9" t="str">
        <f>MID(A88,19,200)</f>
        <v>Діяльність у сфері творчості, мистецтва та розваг</v>
      </c>
      <c r="F88" s="11">
        <v>226.5816</v>
      </c>
      <c r="G88" s="11">
        <v>226.5816</v>
      </c>
      <c r="H88" s="11">
        <v>0</v>
      </c>
      <c r="I88" s="11">
        <v>226.5816</v>
      </c>
      <c r="J88" s="11">
        <v>226.5816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-1.06379</v>
      </c>
      <c r="AB88" s="11">
        <v>-1.06379</v>
      </c>
      <c r="AC88" s="11">
        <v>0</v>
      </c>
      <c r="AD88" s="11">
        <v>1.06379</v>
      </c>
      <c r="AE88" s="11">
        <v>1.06379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ht="24">
      <c r="A89" s="24" t="s">
        <v>32</v>
      </c>
      <c r="B89" s="10">
        <v>80</v>
      </c>
      <c r="C89" s="23" t="str">
        <f>MID(A89,4,14)</f>
        <v xml:space="preserve"> 6 АТ ОЩАДБАНК</v>
      </c>
      <c r="D89" s="9" t="str">
        <f>IF(OR(MID(A89,1,2)="ZZ",MID(A89,1,2)="YY"),"Інше",MID(A89,1,2))</f>
        <v>91</v>
      </c>
      <c r="E89" s="9" t="str">
        <f>MID(A89,19,200)</f>
        <v>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ht="24">
      <c r="A90" s="24" t="s">
        <v>31</v>
      </c>
      <c r="B90" s="10">
        <v>81</v>
      </c>
      <c r="C90" s="23" t="str">
        <f>MID(A90,4,14)</f>
        <v xml:space="preserve"> 6 АТ ОЩАДБАНК</v>
      </c>
      <c r="D90" s="9" t="str">
        <f>IF(OR(MID(A90,1,2)="ZZ",MID(A90,1,2)="YY"),"Інше",MID(A90,1,2))</f>
        <v>92</v>
      </c>
      <c r="E90" s="9" t="str">
        <f>MID(A90,19,200)</f>
        <v>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ht="24">
      <c r="A91" s="24" t="s">
        <v>30</v>
      </c>
      <c r="B91" s="10">
        <v>82</v>
      </c>
      <c r="C91" s="23" t="str">
        <f>MID(A91,4,14)</f>
        <v xml:space="preserve"> 6 АТ ОЩАДБАНК</v>
      </c>
      <c r="D91" s="9" t="str">
        <f>IF(OR(MID(A91,1,2)="ZZ",MID(A91,1,2)="YY"),"Інше",MID(A91,1,2))</f>
        <v>93</v>
      </c>
      <c r="E91" s="9" t="str">
        <f>MID(A91,19,200)</f>
        <v>Діяльність у сфері спорту, організування відпочинку та розваг</v>
      </c>
      <c r="F91" s="11">
        <v>27248.10772</v>
      </c>
      <c r="G91" s="11">
        <v>27248.10772</v>
      </c>
      <c r="H91" s="11">
        <v>0</v>
      </c>
      <c r="I91" s="11">
        <v>26758.47955</v>
      </c>
      <c r="J91" s="11">
        <v>26758.47955</v>
      </c>
      <c r="K91" s="11">
        <v>0</v>
      </c>
      <c r="L91" s="11">
        <v>0</v>
      </c>
      <c r="M91" s="11">
        <v>0</v>
      </c>
      <c r="N91" s="11">
        <v>0</v>
      </c>
      <c r="O91" s="11">
        <v>489.62817</v>
      </c>
      <c r="P91" s="11">
        <v>489.62817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-630.65922</v>
      </c>
      <c r="AB91" s="11">
        <v>-630.65922</v>
      </c>
      <c r="AC91" s="11">
        <v>0</v>
      </c>
      <c r="AD91" s="11">
        <v>143.2235</v>
      </c>
      <c r="AE91" s="11">
        <v>143.2235</v>
      </c>
      <c r="AF91" s="11">
        <v>0</v>
      </c>
      <c r="AG91" s="11">
        <v>0</v>
      </c>
      <c r="AH91" s="11">
        <v>0</v>
      </c>
      <c r="AI91" s="11">
        <v>0</v>
      </c>
      <c r="AJ91" s="11">
        <v>487.43572</v>
      </c>
      <c r="AK91" s="11">
        <v>487.43572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ht="24">
      <c r="A92" s="24" t="s">
        <v>29</v>
      </c>
      <c r="B92" s="10">
        <v>83</v>
      </c>
      <c r="C92" s="23" t="str">
        <f>MID(A92,4,14)</f>
        <v xml:space="preserve"> 6 АТ ОЩАДБАНК</v>
      </c>
      <c r="D92" s="9" t="str">
        <f>IF(OR(MID(A92,1,2)="ZZ",MID(A92,1,2)="YY"),"Інше",MID(A92,1,2))</f>
        <v>94</v>
      </c>
      <c r="E92" s="9" t="str">
        <f>MID(A92,19,200)</f>
        <v>Діяльність громадських організацій</v>
      </c>
      <c r="F92" s="11">
        <v>37.26836</v>
      </c>
      <c r="G92" s="11">
        <v>37.26836</v>
      </c>
      <c r="H92" s="11">
        <v>0</v>
      </c>
      <c r="I92" s="11">
        <v>16.2209</v>
      </c>
      <c r="J92" s="11">
        <v>16.2209</v>
      </c>
      <c r="K92" s="11">
        <v>0</v>
      </c>
      <c r="L92" s="11">
        <v>0</v>
      </c>
      <c r="M92" s="11">
        <v>0</v>
      </c>
      <c r="N92" s="11">
        <v>0</v>
      </c>
      <c r="O92" s="11">
        <v>21.04746</v>
      </c>
      <c r="P92" s="11">
        <v>21.04746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-22.69412</v>
      </c>
      <c r="AB92" s="11">
        <v>-22.69412</v>
      </c>
      <c r="AC92" s="11">
        <v>0</v>
      </c>
      <c r="AD92" s="11">
        <v>1.86805</v>
      </c>
      <c r="AE92" s="11">
        <v>1.86805</v>
      </c>
      <c r="AF92" s="11">
        <v>0</v>
      </c>
      <c r="AG92" s="11">
        <v>0</v>
      </c>
      <c r="AH92" s="11">
        <v>0</v>
      </c>
      <c r="AI92" s="11">
        <v>0</v>
      </c>
      <c r="AJ92" s="11">
        <v>20.82607</v>
      </c>
      <c r="AK92" s="11">
        <v>20.82607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ht="24">
      <c r="A93" s="24" t="s">
        <v>28</v>
      </c>
      <c r="B93" s="10">
        <v>84</v>
      </c>
      <c r="C93" s="23" t="str">
        <f>MID(A93,4,14)</f>
        <v xml:space="preserve"> 6 АТ ОЩАДБАНК</v>
      </c>
      <c r="D93" s="9" t="str">
        <f>IF(OR(MID(A93,1,2)="ZZ",MID(A93,1,2)="YY"),"Інше",MID(A93,1,2))</f>
        <v>95</v>
      </c>
      <c r="E93" s="9" t="str">
        <f>MID(A93,19,200)</f>
        <v>Ремонт комп'ютерів, побутових виробів і предметів особистого вжитку</v>
      </c>
      <c r="F93" s="11">
        <v>11942.22998</v>
      </c>
      <c r="G93" s="11">
        <v>11942.22998</v>
      </c>
      <c r="H93" s="11">
        <v>0</v>
      </c>
      <c r="I93" s="11">
        <v>10419.03574</v>
      </c>
      <c r="J93" s="11">
        <v>10419.03574</v>
      </c>
      <c r="K93" s="11">
        <v>0</v>
      </c>
      <c r="L93" s="11">
        <v>0</v>
      </c>
      <c r="M93" s="11">
        <v>0</v>
      </c>
      <c r="N93" s="11">
        <v>0</v>
      </c>
      <c r="O93" s="11">
        <v>1523.19424</v>
      </c>
      <c r="P93" s="11">
        <v>1523.19424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-1137.06372</v>
      </c>
      <c r="AB93" s="11">
        <v>-1137.06372</v>
      </c>
      <c r="AC93" s="11">
        <v>0</v>
      </c>
      <c r="AD93" s="11">
        <v>42.90493</v>
      </c>
      <c r="AE93" s="11">
        <v>42.90493</v>
      </c>
      <c r="AF93" s="11">
        <v>0</v>
      </c>
      <c r="AG93" s="11">
        <v>0</v>
      </c>
      <c r="AH93" s="11">
        <v>0</v>
      </c>
      <c r="AI93" s="11">
        <v>0</v>
      </c>
      <c r="AJ93" s="11">
        <v>1094.15879</v>
      </c>
      <c r="AK93" s="11">
        <v>1094.15879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ht="24">
      <c r="A94" s="24" t="s">
        <v>27</v>
      </c>
      <c r="B94" s="10">
        <v>85</v>
      </c>
      <c r="C94" s="23" t="str">
        <f>MID(A94,4,14)</f>
        <v xml:space="preserve"> 6 АТ ОЩАДБАНК</v>
      </c>
      <c r="D94" s="9" t="str">
        <f>IF(OR(MID(A94,1,2)="ZZ",MID(A94,1,2)="YY"),"Інше",MID(A94,1,2))</f>
        <v>96</v>
      </c>
      <c r="E94" s="9" t="str">
        <f>MID(A94,19,200)</f>
        <v>Надання інших індивідуальних послуг</v>
      </c>
      <c r="F94" s="11">
        <v>78173.70971</v>
      </c>
      <c r="G94" s="11">
        <v>78173.70971</v>
      </c>
      <c r="H94" s="11">
        <v>0</v>
      </c>
      <c r="I94" s="11">
        <v>73662.80045</v>
      </c>
      <c r="J94" s="11">
        <v>73662.80045</v>
      </c>
      <c r="K94" s="11">
        <v>0</v>
      </c>
      <c r="L94" s="11">
        <v>0</v>
      </c>
      <c r="M94" s="11">
        <v>0</v>
      </c>
      <c r="N94" s="11">
        <v>0</v>
      </c>
      <c r="O94" s="11">
        <v>4510.90926</v>
      </c>
      <c r="P94" s="11">
        <v>4510.90926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-3287.09009</v>
      </c>
      <c r="AB94" s="11">
        <v>-3287.09009</v>
      </c>
      <c r="AC94" s="11">
        <v>0</v>
      </c>
      <c r="AD94" s="11">
        <v>663.74564</v>
      </c>
      <c r="AE94" s="11">
        <v>663.74564</v>
      </c>
      <c r="AF94" s="11">
        <v>0</v>
      </c>
      <c r="AG94" s="11">
        <v>0</v>
      </c>
      <c r="AH94" s="11">
        <v>0</v>
      </c>
      <c r="AI94" s="11">
        <v>0</v>
      </c>
      <c r="AJ94" s="11">
        <v>2623.34445</v>
      </c>
      <c r="AK94" s="11">
        <v>2623.34445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ht="24">
      <c r="A95" s="24" t="s">
        <v>26</v>
      </c>
      <c r="B95" s="10">
        <v>86</v>
      </c>
      <c r="C95" s="23" t="str">
        <f>MID(A95,4,14)</f>
        <v xml:space="preserve"> 6 АТ ОЩАДБАНК</v>
      </c>
      <c r="D95" s="9" t="str">
        <f>IF(OR(MID(A95,1,2)="ZZ",MID(A95,1,2)="YY"),"Інше",MID(A95,1,2))</f>
        <v>97</v>
      </c>
      <c r="E95" s="9" t="str">
        <f>MID(A95,19,200)</f>
        <v>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ht="24">
      <c r="A96" s="24" t="s">
        <v>25</v>
      </c>
      <c r="B96" s="10">
        <v>87</v>
      </c>
      <c r="C96" s="23" t="str">
        <f>MID(A96,4,14)</f>
        <v xml:space="preserve"> 6 АТ ОЩАДБАНК</v>
      </c>
      <c r="D96" s="9" t="str">
        <f>IF(OR(MID(A96,1,2)="ZZ",MID(A96,1,2)="YY"),"Інше",MID(A96,1,2))</f>
        <v>98</v>
      </c>
      <c r="E96" s="9" t="str">
        <f>MID(A96,19,200)</f>
        <v>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ht="24">
      <c r="A97" s="24" t="s">
        <v>24</v>
      </c>
      <c r="B97" s="10">
        <v>88</v>
      </c>
      <c r="C97" s="23" t="str">
        <f>MID(A97,4,14)</f>
        <v xml:space="preserve"> 6 АТ ОЩАДБАНК</v>
      </c>
      <c r="D97" s="9" t="str">
        <f>IF(OR(MID(A97,1,2)="ZZ",MID(A97,1,2)="YY"),"Інше",MID(A97,1,2))</f>
        <v>99</v>
      </c>
      <c r="E97" s="9" t="str">
        <f>MID(A97,19,200)</f>
        <v>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ht="24">
      <c r="A98" s="24" t="s">
        <v>23</v>
      </c>
      <c r="B98" s="10">
        <v>89</v>
      </c>
      <c r="C98" s="23" t="str">
        <f>MID(A98,4,14)</f>
        <v xml:space="preserve"> 6 АТ ОЩАДБАНК</v>
      </c>
      <c r="D98" s="9" t="str">
        <f>IF(OR(MID(A98,1,2)="ZZ",MID(A98,1,2)="YY"),"Інше",MID(A98,1,2))</f>
        <v>Інше</v>
      </c>
      <c r="E98" s="9" t="str">
        <f>MID(A98,19,200)</f>
        <v>Інше (для фізичних осіб (у т. ч. суб`єктів незалежної професійної діяльності) та нерезидентів)</v>
      </c>
      <c r="F98" s="11">
        <v>27722054.04544</v>
      </c>
      <c r="G98" s="11">
        <v>26357573.73673</v>
      </c>
      <c r="H98" s="11">
        <v>1364480.30871</v>
      </c>
      <c r="I98" s="11">
        <v>21095394.44413</v>
      </c>
      <c r="J98" s="11">
        <v>21094682.04534</v>
      </c>
      <c r="K98" s="11">
        <v>712.39879</v>
      </c>
      <c r="L98" s="11">
        <v>2694504.26409</v>
      </c>
      <c r="M98" s="11">
        <v>2694388.20073</v>
      </c>
      <c r="N98" s="11">
        <v>116.06336</v>
      </c>
      <c r="O98" s="11">
        <v>3930825.03885</v>
      </c>
      <c r="P98" s="11">
        <v>2567173.19229</v>
      </c>
      <c r="Q98" s="11">
        <v>1363651.84656</v>
      </c>
      <c r="R98" s="11">
        <v>1336.82345</v>
      </c>
      <c r="S98" s="11">
        <v>1336.82345</v>
      </c>
      <c r="T98" s="11">
        <v>0</v>
      </c>
      <c r="U98" s="11">
        <v>0</v>
      </c>
      <c r="V98" s="11">
        <v>0</v>
      </c>
      <c r="W98" s="11">
        <v>0</v>
      </c>
      <c r="X98" s="11">
        <v>-6.52508</v>
      </c>
      <c r="Y98" s="11">
        <v>-6.52508</v>
      </c>
      <c r="Z98" s="11">
        <v>0</v>
      </c>
      <c r="AA98" s="11">
        <v>-4624196.8514</v>
      </c>
      <c r="AB98" s="11">
        <v>-3260598.84724</v>
      </c>
      <c r="AC98" s="11">
        <v>-1363598.00416</v>
      </c>
      <c r="AD98" s="11">
        <v>637982.16799</v>
      </c>
      <c r="AE98" s="11">
        <v>637959.90889</v>
      </c>
      <c r="AF98" s="11">
        <v>22.2591</v>
      </c>
      <c r="AG98" s="11">
        <v>220828.27257</v>
      </c>
      <c r="AH98" s="11">
        <v>220751.42946</v>
      </c>
      <c r="AI98" s="11">
        <v>76.84311</v>
      </c>
      <c r="AJ98" s="11">
        <v>3765461.90581</v>
      </c>
      <c r="AK98" s="11">
        <v>2401963.00386</v>
      </c>
      <c r="AL98" s="11">
        <v>1363498.90195</v>
      </c>
      <c r="AM98" s="11">
        <v>-75.49497</v>
      </c>
      <c r="AN98" s="11">
        <v>-75.49497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ht="24">
      <c r="A99" s="24" t="s">
        <v>22</v>
      </c>
      <c r="B99" s="10">
        <v>90</v>
      </c>
      <c r="C99" s="23" t="str">
        <f>MID(A99,4,14)</f>
        <v xml:space="preserve"> 6 АТ ОЩАДБАНК</v>
      </c>
      <c r="D99" s="9" t="str">
        <f>IF(OR(MID(A99,1,2)="ZZ",MID(A99,1,2)="YY"),"Інше",MID(A99,1,2))</f>
        <v>Інше</v>
      </c>
      <c r="E99" s="9" t="str">
        <f>MID(A99,19,200)</f>
        <v>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>
      <c r="C101" s="26" t="s">
        <v>18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</sheetData>
  <mergeCells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</mergeCells>
  <pageMargins left="0.7" right="0.7" top="0.75" bottom="0.75" header="0.3" footer="0.3"/>
  <pageSetup paperSize="9" orientation="portrait" verticalDpi="0" r:id="flId1"/>
</worksheet>
</file>