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\LCR\6KX\Нормативка\Публікація складових\01.07.2025\"/>
    </mc:Choice>
  </mc:AlternateContent>
  <bookViews>
    <workbookView xWindow="0" yWindow="0" windowWidth="23040" windowHeight="9192"/>
  </bookViews>
  <sheets>
    <sheet name="п.п. 10 пункту 1" sheetId="1" r:id="rId1"/>
  </sheets>
  <definedNames>
    <definedName name="Path">'п.п. 10 пункту 1'!#REF!</definedName>
    <definedName name="PathRes">'п.п. 10 пункту 1'!#REF!</definedName>
    <definedName name="repdate">OFFSET('п.п. 10 пункту 1'!$B$10,COUNTA('п.п. 10 пункту 1'!$B$10:$B$31)-1,0,1,1)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19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F13" i="1" l="1"/>
  <c r="CF15" i="1"/>
  <c r="CF11" i="1"/>
  <c r="CE10" i="1"/>
  <c r="CE11" i="1"/>
  <c r="CF12" i="1"/>
  <c r="CF14" i="1"/>
  <c r="CE12" i="1"/>
  <c r="CE13" i="1"/>
  <c r="CE14" i="1"/>
  <c r="CE15" i="1"/>
  <c r="CF16" i="1"/>
  <c r="CE16" i="1"/>
  <c r="CE17" i="1"/>
  <c r="CE18" i="1"/>
  <c r="CE20" i="1"/>
  <c r="CE24" i="1"/>
  <c r="CE21" i="1"/>
  <c r="CE22" i="1"/>
  <c r="CE23" i="1"/>
  <c r="CE26" i="1"/>
  <c r="CE27" i="1"/>
  <c r="CE28" i="1"/>
  <c r="CE25" i="1"/>
  <c r="CE29" i="1"/>
  <c r="CE30" i="1"/>
  <c r="CE31" i="1" l="1"/>
  <c r="CF27" i="1"/>
  <c r="CF21" i="1"/>
  <c r="CF17" i="1"/>
  <c r="CF26" i="1"/>
  <c r="CF20" i="1"/>
  <c r="CF10" i="1"/>
  <c r="CF25" i="1"/>
  <c r="CF23" i="1"/>
  <c r="CF19" i="1"/>
  <c r="CF28" i="1"/>
  <c r="CF30" i="1"/>
  <c r="CF29" i="1"/>
  <c r="CF24" i="1"/>
  <c r="CF22" i="1"/>
  <c r="CF18" i="1"/>
  <c r="CF31" i="1" l="1"/>
</calcChain>
</file>

<file path=xl/sharedStrings.xml><?xml version="1.0" encoding="utf-8"?>
<sst xmlns="http://schemas.openxmlformats.org/spreadsheetml/2006/main" count="212" uniqueCount="52">
  <si>
    <t xml:space="preserve">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</si>
  <si>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</si>
  <si>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</si>
  <si>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</si>
  <si>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</si>
  <si>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</si>
  <si>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</si>
  <si>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</si>
  <si>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</si>
  <si>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</si>
  <si>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</si>
  <si>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r>
      <t>кошти в Національному банку [на кореспондентському рахунку та рахунку умовного зберігання (ескроу)]</t>
    </r>
    <r>
      <rPr>
        <strike/>
        <sz val="11"/>
        <rFont val="Times New Roman"/>
        <family val="1"/>
        <charset val="204"/>
      </rPr>
      <t xml:space="preserve"> </t>
    </r>
  </si>
  <si>
    <t>сума за ОВДП та ОЗДП, що рефінансуються Національним банком України</t>
  </si>
  <si>
    <t>сума за облігаціями внутрішніх місцевих позик та підприємств, розміщення яких здійснено під гарантію Кабінету Міністрів України, що рефінансуються Національним банком України</t>
  </si>
  <si>
    <t>сума за депозитними сертифікатами Національного банку України</t>
  </si>
  <si>
    <t>сума за депозитами в Національному банку України до 1 дня</t>
  </si>
  <si>
    <t>сума за борговими цінними паперами міжнародних фінансових організацій/державних органів країн G-7 з рейтингами провідних світових рейтингових агенств не нижче АА-/Аа3</t>
  </si>
  <si>
    <t>сума за борговими цінними паперами, емітованими міжнародними банками розвитку</t>
  </si>
  <si>
    <t>кошти на коррахунках в інших банках з рейтингом не нижче інвест.класу, що зменш.на суму незнижувального залишку за відповідними рахунками ностро</t>
  </si>
  <si>
    <t>сума обов'язкових резервів, що  підлягають зберіганню на кореспондентському рахунку банку в Національному банку в період утримання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</si>
  <si>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</si>
  <si>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</si>
  <si>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</si>
  <si>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</si>
  <si>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</si>
  <si>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</si>
  <si>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</si>
  <si>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</si>
  <si>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</si>
  <si>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</si>
  <si>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</si>
  <si>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</si>
  <si>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</si>
  <si>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</si>
  <si>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</si>
  <si>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</si>
  <si>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</si>
  <si>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</si>
  <si>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</si>
  <si>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</si>
  <si>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</si>
  <si>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</si>
  <si>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</si>
  <si>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</si>
  <si>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</si>
  <si>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</si>
  <si>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 xml:space="preserve">інші операції, за якими очікуються надходження (згідно з таблицею 1 додатку 3 до Методики розрахунку LCR) </t>
  </si>
  <si>
    <t>сукупні очікувані надходження грошових коштів</t>
  </si>
  <si>
    <t>у всіх валютах</t>
  </si>
  <si>
    <t>у іноземній валюті</t>
  </si>
  <si>
    <t>X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</si>
  <si>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Акціонерне товариство Державний ощадний банк України,  станом на 1 липня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</si>
</sst>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\.mm\.yyyy;@"/>
    <numFmt numFmtId="165" formatCode="_-* #,##0_-;\-* #,##0_-;_-* &quot;-&quot;??_-;_-@_-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1" applyFont="1" applyFill="1" applyAlignment="1"/>
    <xf numFmtId="0" fontId="1" fillId="2" borderId="0" xfId="1" applyFill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Alignment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Border="1"/>
    <xf numFmtId="0" fontId="4" fillId="2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textRotation="90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1" fillId="0" borderId="0" xfId="1" applyFill="1"/>
    <xf numFmtId="0" fontId="10" fillId="0" borderId="7" xfId="1" applyFont="1" applyFill="1" applyBorder="1" applyAlignment="1">
      <alignment horizontal="center"/>
    </xf>
    <xf numFmtId="164" fontId="10" fillId="0" borderId="7" xfId="1" applyNumberFormat="1" applyFont="1" applyFill="1" applyBorder="1"/>
    <xf numFmtId="165" fontId="10" fillId="0" borderId="7" xfId="2" applyNumberFormat="1" applyFont="1" applyFill="1" applyBorder="1"/>
    <xf numFmtId="165" fontId="10" fillId="2" borderId="7" xfId="2" applyNumberFormat="1" applyFont="1" applyFill="1" applyBorder="1"/>
    <xf numFmtId="166" fontId="10" fillId="0" borderId="7" xfId="3" applyNumberFormat="1" applyFont="1" applyFill="1" applyBorder="1"/>
    <xf numFmtId="0" fontId="10" fillId="0" borderId="0" xfId="1" applyFont="1" applyFill="1"/>
    <xf numFmtId="0" fontId="1" fillId="0" borderId="7" xfId="1" applyFill="1" applyBorder="1"/>
    <xf numFmtId="165" fontId="10" fillId="0" borderId="7" xfId="2" applyNumberFormat="1" applyFont="1" applyFill="1" applyBorder="1" applyAlignment="1">
      <alignment horizontal="center"/>
    </xf>
    <xf numFmtId="0" fontId="1" fillId="0" borderId="0" xfId="1"/>
    <xf numFmtId="14" fontId="1" fillId="0" borderId="0" xfId="1" applyNumberFormat="1"/>
  </cellXfs>
  <cellStyles count="4">
    <cellStyle name="Відсотковий 2" xfId="3"/>
    <cellStyle name="Звичайний" xfId="0" builtinId="0"/>
    <cellStyle name="Звичайни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CF35"/>
  <sheetViews>
    <sheetView tabSelected="1" zoomScale="72" zoomScaleNormal="72" workbookViewId="0">
      <selection activeCell="C37" sqref="C37"/>
    </sheetView>
  </sheetViews>
  <sheetFormatPr defaultColWidth="8.88671875" defaultRowHeight="14.4" x14ac:dyDescent="0.3"/>
  <cols>
    <col min="1" max="1" width="5.6640625" style="44" customWidth="1"/>
    <col min="2" max="2" width="21.88671875" style="44" customWidth="1"/>
    <col min="3" max="3" width="17.33203125" style="44" customWidth="1"/>
    <col min="4" max="4" width="16" style="44" customWidth="1"/>
    <col min="5" max="5" width="13.44140625" style="44" bestFit="1" customWidth="1"/>
    <col min="6" max="6" width="14.6640625" style="44" customWidth="1"/>
    <col min="7" max="7" width="14.44140625" style="44" customWidth="1"/>
    <col min="8" max="8" width="10.6640625" style="44" bestFit="1" customWidth="1"/>
    <col min="9" max="9" width="13.44140625" style="44" bestFit="1" customWidth="1"/>
    <col min="10" max="10" width="14.109375" style="44" customWidth="1"/>
    <col min="11" max="11" width="14.6640625" style="44" customWidth="1"/>
    <col min="12" max="12" width="15.44140625" style="44" customWidth="1"/>
    <col min="13" max="13" width="13.5546875" style="44" customWidth="1"/>
    <col min="14" max="14" width="10.6640625" style="44" customWidth="1"/>
    <col min="15" max="16" width="13.6640625" style="44" customWidth="1"/>
    <col min="17" max="17" width="15.109375" style="44" customWidth="1"/>
    <col min="18" max="18" width="12.88671875" style="44" customWidth="1"/>
    <col min="19" max="19" width="12.6640625" style="44" customWidth="1"/>
    <col min="20" max="20" width="16.5546875" style="44" customWidth="1"/>
    <col min="21" max="21" width="13.6640625" style="44" customWidth="1"/>
    <col min="22" max="23" width="14.33203125" style="44" customWidth="1"/>
    <col min="24" max="24" width="13.109375" style="44" customWidth="1"/>
    <col min="25" max="25" width="12.88671875" style="44" customWidth="1"/>
    <col min="26" max="26" width="12.6640625" style="44" customWidth="1"/>
    <col min="27" max="27" width="12.109375" style="44" customWidth="1"/>
    <col min="28" max="28" width="12.6640625" style="44" customWidth="1"/>
    <col min="29" max="29" width="10.6640625" style="44" customWidth="1"/>
    <col min="30" max="30" width="16" style="44" customWidth="1"/>
    <col min="31" max="31" width="10.33203125" style="44" customWidth="1"/>
    <col min="32" max="32" width="10.5546875" style="44" customWidth="1"/>
    <col min="33" max="33" width="11" style="44" customWidth="1"/>
    <col min="34" max="34" width="14.33203125" style="44" customWidth="1"/>
    <col min="35" max="35" width="11" style="44" customWidth="1"/>
    <col min="36" max="36" width="8.88671875" style="44"/>
    <col min="37" max="37" width="13.6640625" style="44" customWidth="1"/>
    <col min="38" max="38" width="13.109375" style="44" customWidth="1"/>
    <col min="39" max="46" width="8.88671875" style="44"/>
    <col min="47" max="47" width="10.5546875" style="44" customWidth="1"/>
    <col min="48" max="50" width="8.88671875" style="44"/>
    <col min="51" max="51" width="11.109375" style="44" customWidth="1"/>
    <col min="52" max="58" width="8.88671875" style="44"/>
    <col min="59" max="59" width="11.88671875" style="44" customWidth="1"/>
    <col min="60" max="60" width="11" style="44" customWidth="1"/>
    <col min="61" max="62" width="8.88671875" style="44"/>
    <col min="63" max="63" width="10.5546875" style="44" customWidth="1"/>
    <col min="64" max="66" width="8.88671875" style="44"/>
    <col min="67" max="67" width="9.88671875" style="44" bestFit="1" customWidth="1"/>
    <col min="68" max="68" width="11.33203125" style="44" customWidth="1"/>
    <col min="69" max="70" width="11.5546875" style="44" customWidth="1"/>
    <col min="71" max="71" width="10.109375" style="44" customWidth="1"/>
    <col min="72" max="72" width="11.6640625" style="44" customWidth="1"/>
    <col min="73" max="74" width="8.88671875" style="44"/>
    <col min="75" max="76" width="11.33203125" style="44" customWidth="1"/>
    <col min="77" max="77" width="11" style="44" customWidth="1"/>
    <col min="78" max="78" width="10.88671875" style="44" customWidth="1"/>
    <col min="79" max="79" width="11.5546875" style="44" customWidth="1"/>
    <col min="80" max="80" width="10.88671875" style="44" customWidth="1"/>
    <col min="81" max="81" width="12.33203125" style="44" customWidth="1"/>
    <col min="82" max="82" width="12.44140625" style="44" customWidth="1"/>
    <col min="83" max="83" width="9.6640625" style="44" customWidth="1"/>
    <col min="84" max="84" width="10.5546875" style="44" customWidth="1"/>
    <col min="85" max="85" width="14.33203125" style="44" customWidth="1"/>
    <col min="86" max="16384" width="8.88671875" style="44"/>
  </cols>
  <sheetData>
    <row r="1" spans="1:84" s="2" customFormat="1" ht="15.6" x14ac:dyDescent="0.3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4" s="2" customFormat="1" ht="15" customHeight="1" x14ac:dyDescent="0.3">
      <c r="AU2" s="3"/>
      <c r="AV2" s="3"/>
      <c r="AW2" s="4"/>
      <c r="AX2" s="5" t="s">
        <v>0</v>
      </c>
      <c r="AY2" s="5"/>
      <c r="AZ2" s="5"/>
      <c r="BA2" s="3"/>
      <c r="BB2" s="3"/>
    </row>
    <row r="3" spans="1:84" s="2" customFormat="1" x14ac:dyDescent="0.3"/>
    <row r="4" spans="1:84" s="2" customFormat="1" ht="15.6" x14ac:dyDescent="0.3">
      <c r="CC4" s="6"/>
      <c r="CD4" s="7"/>
      <c r="CF4" s="7" t="s">
        <v>1</v>
      </c>
    </row>
    <row r="5" spans="1:84" s="2" customFormat="1" ht="15" customHeight="1" x14ac:dyDescent="0.3">
      <c r="CC5" s="6"/>
      <c r="CD5" s="8"/>
      <c r="CF5" s="8" t="s">
        <v>2</v>
      </c>
    </row>
    <row r="6" spans="1:84" s="2" customFormat="1" ht="15" customHeight="1" x14ac:dyDescent="0.3">
      <c r="A6" s="9" t="s">
        <v>3</v>
      </c>
      <c r="B6" s="10" t="s">
        <v>4</v>
      </c>
      <c r="C6" s="11" t="s"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3"/>
      <c r="Y6" s="14" t="s">
        <v>6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6"/>
      <c r="BI6" s="14" t="s">
        <v>7</v>
      </c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6"/>
      <c r="CC6" s="17" t="s">
        <v>8</v>
      </c>
      <c r="CD6" s="18"/>
      <c r="CE6" s="19" t="s">
        <v>9</v>
      </c>
      <c r="CF6" s="19"/>
    </row>
    <row r="7" spans="1:84" s="2" customFormat="1" ht="148.94999999999999" customHeight="1" x14ac:dyDescent="0.3">
      <c r="A7" s="20"/>
      <c r="B7" s="21"/>
      <c r="C7" s="22" t="s">
        <v>10</v>
      </c>
      <c r="D7" s="23"/>
      <c r="E7" s="24" t="s">
        <v>11</v>
      </c>
      <c r="F7" s="25"/>
      <c r="G7" s="24" t="s">
        <v>12</v>
      </c>
      <c r="H7" s="25"/>
      <c r="I7" s="24" t="s">
        <v>13</v>
      </c>
      <c r="J7" s="25"/>
      <c r="K7" s="22" t="s">
        <v>14</v>
      </c>
      <c r="L7" s="23"/>
      <c r="M7" s="22" t="s">
        <v>15</v>
      </c>
      <c r="N7" s="23"/>
      <c r="O7" s="22" t="s">
        <v>16</v>
      </c>
      <c r="P7" s="23"/>
      <c r="Q7" s="22" t="s">
        <v>17</v>
      </c>
      <c r="R7" s="23"/>
      <c r="S7" s="22" t="s">
        <v>18</v>
      </c>
      <c r="T7" s="23"/>
      <c r="U7" s="24" t="s">
        <v>19</v>
      </c>
      <c r="V7" s="25"/>
      <c r="W7" s="22" t="s">
        <v>20</v>
      </c>
      <c r="X7" s="23"/>
      <c r="Y7" s="22" t="s">
        <v>21</v>
      </c>
      <c r="Z7" s="23"/>
      <c r="AA7" s="22" t="s">
        <v>22</v>
      </c>
      <c r="AB7" s="23"/>
      <c r="AC7" s="22" t="s">
        <v>23</v>
      </c>
      <c r="AD7" s="23"/>
      <c r="AE7" s="24" t="s">
        <v>24</v>
      </c>
      <c r="AF7" s="25"/>
      <c r="AG7" s="22" t="s">
        <v>25</v>
      </c>
      <c r="AH7" s="23"/>
      <c r="AI7" s="22" t="s">
        <v>26</v>
      </c>
      <c r="AJ7" s="23"/>
      <c r="AK7" s="24" t="s">
        <v>27</v>
      </c>
      <c r="AL7" s="25"/>
      <c r="AM7" s="22" t="s">
        <v>28</v>
      </c>
      <c r="AN7" s="23"/>
      <c r="AO7" s="24" t="s">
        <v>29</v>
      </c>
      <c r="AP7" s="25"/>
      <c r="AQ7" s="24" t="s">
        <v>30</v>
      </c>
      <c r="AR7" s="25"/>
      <c r="AS7" s="24" t="s">
        <v>31</v>
      </c>
      <c r="AT7" s="25"/>
      <c r="AU7" s="22" t="s">
        <v>32</v>
      </c>
      <c r="AV7" s="23"/>
      <c r="AW7" s="24" t="s">
        <v>33</v>
      </c>
      <c r="AX7" s="25"/>
      <c r="AY7" s="22" t="s">
        <v>34</v>
      </c>
      <c r="AZ7" s="23"/>
      <c r="BA7" s="24" t="s">
        <v>35</v>
      </c>
      <c r="BB7" s="25"/>
      <c r="BC7" s="22" t="s">
        <v>36</v>
      </c>
      <c r="BD7" s="23"/>
      <c r="BE7" s="24" t="s">
        <v>37</v>
      </c>
      <c r="BF7" s="25"/>
      <c r="BG7" s="22" t="s">
        <v>38</v>
      </c>
      <c r="BH7" s="23"/>
      <c r="BI7" s="24" t="s">
        <v>39</v>
      </c>
      <c r="BJ7" s="25"/>
      <c r="BK7" s="22" t="s">
        <v>40</v>
      </c>
      <c r="BL7" s="23"/>
      <c r="BM7" s="22" t="s">
        <v>41</v>
      </c>
      <c r="BN7" s="23"/>
      <c r="BO7" s="24" t="s">
        <v>42</v>
      </c>
      <c r="BP7" s="25"/>
      <c r="BQ7" s="22" t="s">
        <v>23</v>
      </c>
      <c r="BR7" s="23"/>
      <c r="BS7" s="22" t="s">
        <v>43</v>
      </c>
      <c r="BT7" s="23"/>
      <c r="BU7" s="22" t="s">
        <v>44</v>
      </c>
      <c r="BV7" s="23"/>
      <c r="BW7" s="22" t="s">
        <v>45</v>
      </c>
      <c r="BX7" s="23"/>
      <c r="BY7" s="24" t="s">
        <v>46</v>
      </c>
      <c r="BZ7" s="25"/>
      <c r="CA7" s="22" t="s">
        <v>47</v>
      </c>
      <c r="CB7" s="23"/>
      <c r="CC7" s="26"/>
      <c r="CD7" s="27"/>
      <c r="CE7" s="19"/>
      <c r="CF7" s="19"/>
    </row>
    <row r="8" spans="1:84" s="2" customFormat="1" ht="51" customHeight="1" x14ac:dyDescent="0.3">
      <c r="A8" s="28"/>
      <c r="B8" s="29"/>
      <c r="C8" s="30" t="s">
        <v>48</v>
      </c>
      <c r="D8" s="30" t="s">
        <v>49</v>
      </c>
      <c r="E8" s="30" t="s">
        <v>48</v>
      </c>
      <c r="F8" s="31" t="s">
        <v>49</v>
      </c>
      <c r="G8" s="31" t="s">
        <v>48</v>
      </c>
      <c r="H8" s="31" t="s">
        <v>49</v>
      </c>
      <c r="I8" s="32" t="s">
        <v>48</v>
      </c>
      <c r="J8" s="31" t="s">
        <v>49</v>
      </c>
      <c r="K8" s="32" t="s">
        <v>48</v>
      </c>
      <c r="L8" s="31" t="s">
        <v>49</v>
      </c>
      <c r="M8" s="30" t="s">
        <v>48</v>
      </c>
      <c r="N8" s="30" t="s">
        <v>49</v>
      </c>
      <c r="O8" s="30" t="s">
        <v>48</v>
      </c>
      <c r="P8" s="30" t="s">
        <v>49</v>
      </c>
      <c r="Q8" s="30" t="s">
        <v>48</v>
      </c>
      <c r="R8" s="30" t="s">
        <v>49</v>
      </c>
      <c r="S8" s="30" t="s">
        <v>48</v>
      </c>
      <c r="T8" s="30" t="s">
        <v>49</v>
      </c>
      <c r="U8" s="30" t="s">
        <v>48</v>
      </c>
      <c r="V8" s="30" t="s">
        <v>49</v>
      </c>
      <c r="W8" s="30" t="s">
        <v>48</v>
      </c>
      <c r="X8" s="30" t="s">
        <v>49</v>
      </c>
      <c r="Y8" s="30" t="s">
        <v>48</v>
      </c>
      <c r="Z8" s="30" t="s">
        <v>49</v>
      </c>
      <c r="AA8" s="30" t="s">
        <v>48</v>
      </c>
      <c r="AB8" s="30" t="s">
        <v>49</v>
      </c>
      <c r="AC8" s="30" t="s">
        <v>48</v>
      </c>
      <c r="AD8" s="30" t="s">
        <v>49</v>
      </c>
      <c r="AE8" s="30" t="s">
        <v>48</v>
      </c>
      <c r="AF8" s="30" t="s">
        <v>49</v>
      </c>
      <c r="AG8" s="30" t="s">
        <v>48</v>
      </c>
      <c r="AH8" s="30" t="s">
        <v>49</v>
      </c>
      <c r="AI8" s="30" t="s">
        <v>48</v>
      </c>
      <c r="AJ8" s="30" t="s">
        <v>49</v>
      </c>
      <c r="AK8" s="30" t="s">
        <v>48</v>
      </c>
      <c r="AL8" s="30" t="s">
        <v>49</v>
      </c>
      <c r="AM8" s="30" t="s">
        <v>48</v>
      </c>
      <c r="AN8" s="30" t="s">
        <v>49</v>
      </c>
      <c r="AO8" s="30" t="s">
        <v>48</v>
      </c>
      <c r="AP8" s="30" t="s">
        <v>49</v>
      </c>
      <c r="AQ8" s="30" t="s">
        <v>48</v>
      </c>
      <c r="AR8" s="30" t="s">
        <v>49</v>
      </c>
      <c r="AS8" s="30" t="s">
        <v>48</v>
      </c>
      <c r="AT8" s="30" t="s">
        <v>49</v>
      </c>
      <c r="AU8" s="30" t="s">
        <v>48</v>
      </c>
      <c r="AV8" s="30" t="s">
        <v>49</v>
      </c>
      <c r="AW8" s="30" t="s">
        <v>48</v>
      </c>
      <c r="AX8" s="30" t="s">
        <v>49</v>
      </c>
      <c r="AY8" s="30" t="s">
        <v>48</v>
      </c>
      <c r="AZ8" s="30" t="s">
        <v>49</v>
      </c>
      <c r="BA8" s="33" t="s">
        <v>48</v>
      </c>
      <c r="BB8" s="33" t="s">
        <v>49</v>
      </c>
      <c r="BC8" s="30" t="s">
        <v>48</v>
      </c>
      <c r="BD8" s="30" t="s">
        <v>49</v>
      </c>
      <c r="BE8" s="30" t="s">
        <v>48</v>
      </c>
      <c r="BF8" s="30" t="s">
        <v>49</v>
      </c>
      <c r="BG8" s="30" t="s">
        <v>48</v>
      </c>
      <c r="BH8" s="30" t="s">
        <v>49</v>
      </c>
      <c r="BI8" s="30" t="s">
        <v>48</v>
      </c>
      <c r="BJ8" s="30" t="s">
        <v>49</v>
      </c>
      <c r="BK8" s="30" t="s">
        <v>48</v>
      </c>
      <c r="BL8" s="30" t="s">
        <v>49</v>
      </c>
      <c r="BM8" s="30" t="s">
        <v>48</v>
      </c>
      <c r="BN8" s="30" t="s">
        <v>49</v>
      </c>
      <c r="BO8" s="33" t="s">
        <v>48</v>
      </c>
      <c r="BP8" s="33" t="s">
        <v>49</v>
      </c>
      <c r="BQ8" s="30" t="s">
        <v>48</v>
      </c>
      <c r="BR8" s="30" t="s">
        <v>49</v>
      </c>
      <c r="BS8" s="30" t="s">
        <v>48</v>
      </c>
      <c r="BT8" s="30" t="s">
        <v>49</v>
      </c>
      <c r="BU8" s="30" t="s">
        <v>48</v>
      </c>
      <c r="BV8" s="30" t="s">
        <v>49</v>
      </c>
      <c r="BW8" s="30" t="s">
        <v>48</v>
      </c>
      <c r="BX8" s="30" t="s">
        <v>49</v>
      </c>
      <c r="BY8" s="30" t="s">
        <v>48</v>
      </c>
      <c r="BZ8" s="30" t="s">
        <v>49</v>
      </c>
      <c r="CA8" s="30" t="s">
        <v>48</v>
      </c>
      <c r="CB8" s="30" t="s">
        <v>49</v>
      </c>
      <c r="CC8" s="30" t="s">
        <v>48</v>
      </c>
      <c r="CD8" s="30" t="s">
        <v>49</v>
      </c>
      <c r="CE8" s="30" t="s">
        <v>48</v>
      </c>
      <c r="CF8" s="30" t="s">
        <v>49</v>
      </c>
    </row>
    <row r="9" spans="1:84" s="35" customFormat="1" x14ac:dyDescent="0.3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  <c r="Y9" s="34">
        <v>25</v>
      </c>
      <c r="Z9" s="34">
        <v>26</v>
      </c>
      <c r="AA9" s="34">
        <v>27</v>
      </c>
      <c r="AB9" s="34">
        <v>28</v>
      </c>
      <c r="AC9" s="34">
        <v>29</v>
      </c>
      <c r="AD9" s="34">
        <v>30</v>
      </c>
      <c r="AE9" s="34">
        <v>31</v>
      </c>
      <c r="AF9" s="34">
        <v>32</v>
      </c>
      <c r="AG9" s="34">
        <v>33</v>
      </c>
      <c r="AH9" s="34">
        <v>34</v>
      </c>
      <c r="AI9" s="34">
        <v>35</v>
      </c>
      <c r="AJ9" s="34">
        <v>36</v>
      </c>
      <c r="AK9" s="34">
        <v>37</v>
      </c>
      <c r="AL9" s="34">
        <v>38</v>
      </c>
      <c r="AM9" s="34">
        <v>39</v>
      </c>
      <c r="AN9" s="34">
        <v>40</v>
      </c>
      <c r="AO9" s="34">
        <v>41</v>
      </c>
      <c r="AP9" s="34">
        <v>42</v>
      </c>
      <c r="AQ9" s="34">
        <v>43</v>
      </c>
      <c r="AR9" s="34">
        <v>44</v>
      </c>
      <c r="AS9" s="34">
        <v>45</v>
      </c>
      <c r="AT9" s="34">
        <v>46</v>
      </c>
      <c r="AU9" s="34">
        <v>47</v>
      </c>
      <c r="AV9" s="34">
        <v>48</v>
      </c>
      <c r="AW9" s="34">
        <v>49</v>
      </c>
      <c r="AX9" s="34">
        <v>50</v>
      </c>
      <c r="AY9" s="34">
        <v>51</v>
      </c>
      <c r="AZ9" s="34">
        <v>52</v>
      </c>
      <c r="BA9" s="34">
        <v>53</v>
      </c>
      <c r="BB9" s="34">
        <v>54</v>
      </c>
      <c r="BC9" s="34">
        <v>55</v>
      </c>
      <c r="BD9" s="34">
        <v>56</v>
      </c>
      <c r="BE9" s="34">
        <v>57</v>
      </c>
      <c r="BF9" s="34">
        <v>58</v>
      </c>
      <c r="BG9" s="34">
        <v>59</v>
      </c>
      <c r="BH9" s="34">
        <v>60</v>
      </c>
      <c r="BI9" s="34">
        <v>61</v>
      </c>
      <c r="BJ9" s="34">
        <v>62</v>
      </c>
      <c r="BK9" s="34">
        <v>63</v>
      </c>
      <c r="BL9" s="34">
        <v>64</v>
      </c>
      <c r="BM9" s="34">
        <v>65</v>
      </c>
      <c r="BN9" s="34">
        <v>66</v>
      </c>
      <c r="BO9" s="34">
        <v>67</v>
      </c>
      <c r="BP9" s="34">
        <v>68</v>
      </c>
      <c r="BQ9" s="34">
        <v>69</v>
      </c>
      <c r="BR9" s="34">
        <v>70</v>
      </c>
      <c r="BS9" s="34">
        <v>71</v>
      </c>
      <c r="BT9" s="34">
        <v>72</v>
      </c>
      <c r="BU9" s="34">
        <v>73</v>
      </c>
      <c r="BV9" s="34">
        <v>74</v>
      </c>
      <c r="BW9" s="34">
        <v>75</v>
      </c>
      <c r="BX9" s="34">
        <v>76</v>
      </c>
      <c r="BY9" s="34">
        <v>77</v>
      </c>
      <c r="BZ9" s="34">
        <v>78</v>
      </c>
      <c r="CA9" s="34">
        <v>79</v>
      </c>
      <c r="CB9" s="34">
        <v>80</v>
      </c>
      <c r="CC9" s="34">
        <v>81</v>
      </c>
      <c r="CD9" s="34">
        <v>82</v>
      </c>
      <c r="CE9" s="34">
        <v>83</v>
      </c>
      <c r="CF9" s="34">
        <v>84</v>
      </c>
    </row>
    <row r="10" spans="1:84" s="41" customFormat="1" ht="12" x14ac:dyDescent="0.25">
      <c r="A10" s="36">
        <v>1</v>
      </c>
      <c r="B10" s="37">
        <v>45809</v>
      </c>
      <c r="C10" s="38">
        <v>16854490.555119999</v>
      </c>
      <c r="D10" s="38">
        <v>8645642.8777199984</v>
      </c>
      <c r="E10" s="38">
        <v>28006730.19475</v>
      </c>
      <c r="F10" s="38"/>
      <c r="G10" s="38">
        <v>141573266.30427</v>
      </c>
      <c r="H10" s="38">
        <v>0</v>
      </c>
      <c r="I10" s="38">
        <v>0</v>
      </c>
      <c r="J10" s="38">
        <v>0</v>
      </c>
      <c r="K10" s="38">
        <v>34830000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5763761.9184799995</v>
      </c>
      <c r="T10" s="38">
        <v>5763761.9184799995</v>
      </c>
      <c r="U10" s="38">
        <v>65322235.579499997</v>
      </c>
      <c r="V10" s="38"/>
      <c r="W10" s="38">
        <v>161706013.39311999</v>
      </c>
      <c r="X10" s="38">
        <v>14409404.7962</v>
      </c>
      <c r="Y10" s="38">
        <v>27273145.441567004</v>
      </c>
      <c r="Z10" s="38">
        <v>4565084.1212570015</v>
      </c>
      <c r="AA10" s="38">
        <v>52325603.371842004</v>
      </c>
      <c r="AB10" s="38">
        <v>4735711.8469439987</v>
      </c>
      <c r="AC10" s="38">
        <v>229286.40059999999</v>
      </c>
      <c r="AD10" s="38">
        <v>229038.81065</v>
      </c>
      <c r="AE10" s="38">
        <v>1486248.7873580002</v>
      </c>
      <c r="AF10" s="38">
        <v>428980.49225800007</v>
      </c>
      <c r="AG10" s="38">
        <v>5908858.0706200004</v>
      </c>
      <c r="AH10" s="38">
        <v>737848.03158000018</v>
      </c>
      <c r="AI10" s="38">
        <v>0</v>
      </c>
      <c r="AJ10" s="38">
        <v>0</v>
      </c>
      <c r="AK10" s="38">
        <v>0</v>
      </c>
      <c r="AL10" s="38">
        <v>0</v>
      </c>
      <c r="AM10" s="38">
        <v>5.7782399999999994</v>
      </c>
      <c r="AN10" s="38">
        <v>0</v>
      </c>
      <c r="AO10" s="38">
        <v>0</v>
      </c>
      <c r="AP10" s="38">
        <v>0</v>
      </c>
      <c r="AQ10" s="38">
        <v>59140.770533499999</v>
      </c>
      <c r="AR10" s="38">
        <v>0</v>
      </c>
      <c r="AS10" s="38">
        <v>43046.274183000001</v>
      </c>
      <c r="AT10" s="38">
        <v>41379.255249000002</v>
      </c>
      <c r="AU10" s="38">
        <v>2922800.5804500002</v>
      </c>
      <c r="AV10" s="38">
        <v>172629.07731000008</v>
      </c>
      <c r="AW10" s="38">
        <v>391431.71821000002</v>
      </c>
      <c r="AX10" s="38">
        <v>150007.41541000002</v>
      </c>
      <c r="AY10" s="38">
        <v>7355325.4449300002</v>
      </c>
      <c r="AZ10" s="38">
        <v>90130.049349999987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97994892.638530001</v>
      </c>
      <c r="BH10" s="38">
        <v>11150809.099989999</v>
      </c>
      <c r="BI10" s="38">
        <v>275079.73624</v>
      </c>
      <c r="BJ10" s="38">
        <v>3.2070999999850756</v>
      </c>
      <c r="BK10" s="38">
        <v>1949505.1351450002</v>
      </c>
      <c r="BL10" s="38">
        <v>48318.317535000235</v>
      </c>
      <c r="BM10" s="38">
        <v>23098.343905000002</v>
      </c>
      <c r="BN10" s="38">
        <v>5106.657900000002</v>
      </c>
      <c r="BO10" s="39">
        <v>241907.29118</v>
      </c>
      <c r="BP10" s="38">
        <v>0</v>
      </c>
      <c r="BQ10" s="38">
        <v>14214375.571800001</v>
      </c>
      <c r="BR10" s="38">
        <v>13814257.030380001</v>
      </c>
      <c r="BS10" s="38">
        <v>1277027.23602</v>
      </c>
      <c r="BT10" s="38">
        <v>0</v>
      </c>
      <c r="BU10" s="38">
        <v>0</v>
      </c>
      <c r="BV10" s="38">
        <v>0</v>
      </c>
      <c r="BW10" s="38">
        <v>392275.26300999994</v>
      </c>
      <c r="BX10" s="38">
        <v>390915.76830999996</v>
      </c>
      <c r="BY10" s="38">
        <v>3181202.1105700005</v>
      </c>
      <c r="BZ10" s="38">
        <v>169796.2285700003</v>
      </c>
      <c r="CA10" s="38">
        <v>21554470.68787</v>
      </c>
      <c r="CB10" s="38">
        <v>14428397.209799999</v>
      </c>
      <c r="CC10" s="38">
        <v>76440421.950660005</v>
      </c>
      <c r="CD10" s="38">
        <v>2787702.2749999999</v>
      </c>
      <c r="CE10" s="40">
        <f>ROUND(W10/CC10*100,4)</f>
        <v>211.54519999999999</v>
      </c>
      <c r="CF10" s="40">
        <f>ROUND(X10/CD10*100,4)</f>
        <v>516.89179999999999</v>
      </c>
    </row>
    <row r="11" spans="1:84" s="35" customFormat="1" ht="15" customHeight="1" x14ac:dyDescent="0.3">
      <c r="A11" s="36">
        <f>A10+1</f>
        <v>2</v>
      </c>
      <c r="B11" s="37">
        <v>45811</v>
      </c>
      <c r="C11" s="38">
        <v>18083559.715999998</v>
      </c>
      <c r="D11" s="38">
        <v>8435728.3206999991</v>
      </c>
      <c r="E11" s="38">
        <v>23552407.685570002</v>
      </c>
      <c r="F11" s="38"/>
      <c r="G11" s="38">
        <v>141728589.15694001</v>
      </c>
      <c r="H11" s="38">
        <v>0</v>
      </c>
      <c r="I11" s="38">
        <v>0</v>
      </c>
      <c r="J11" s="38">
        <v>0</v>
      </c>
      <c r="K11" s="38">
        <v>38330000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5623818.8804600006</v>
      </c>
      <c r="T11" s="38">
        <v>5623818.8804600006</v>
      </c>
      <c r="U11" s="38">
        <v>65322235.579499997</v>
      </c>
      <c r="V11" s="42"/>
      <c r="W11" s="38">
        <v>161996139.85947999</v>
      </c>
      <c r="X11" s="38">
        <v>14059547.201169999</v>
      </c>
      <c r="Y11" s="38">
        <v>27193358.326413002</v>
      </c>
      <c r="Z11" s="38">
        <v>4681281.9447180014</v>
      </c>
      <c r="AA11" s="38">
        <v>52323076.296672001</v>
      </c>
      <c r="AB11" s="38">
        <v>4675658.3675119989</v>
      </c>
      <c r="AC11" s="38">
        <v>219891.30353999999</v>
      </c>
      <c r="AD11" s="38">
        <v>219699.62820000001</v>
      </c>
      <c r="AE11" s="38">
        <v>1439894.3864840001</v>
      </c>
      <c r="AF11" s="38">
        <v>430497.89164400008</v>
      </c>
      <c r="AG11" s="38">
        <v>5940622.2077799998</v>
      </c>
      <c r="AH11" s="38">
        <v>753558.73536999989</v>
      </c>
      <c r="AI11" s="38">
        <v>0</v>
      </c>
      <c r="AJ11" s="38">
        <v>0</v>
      </c>
      <c r="AK11" s="38">
        <v>0</v>
      </c>
      <c r="AL11" s="38">
        <v>0</v>
      </c>
      <c r="AM11" s="38">
        <v>5.7782399999999994</v>
      </c>
      <c r="AN11" s="38">
        <v>0</v>
      </c>
      <c r="AO11" s="38">
        <v>0</v>
      </c>
      <c r="AP11" s="38">
        <v>0</v>
      </c>
      <c r="AQ11" s="38">
        <v>66675.373408000014</v>
      </c>
      <c r="AR11" s="38">
        <v>0</v>
      </c>
      <c r="AS11" s="38">
        <v>53708.352293999997</v>
      </c>
      <c r="AT11" s="38">
        <v>41376.863876999996</v>
      </c>
      <c r="AU11" s="38">
        <v>2505470.0386600001</v>
      </c>
      <c r="AV11" s="38">
        <v>670015.84764000005</v>
      </c>
      <c r="AW11" s="38">
        <v>3286806.5081600002</v>
      </c>
      <c r="AX11" s="38">
        <v>1429549.1958900001</v>
      </c>
      <c r="AY11" s="38">
        <v>5721939.2362800008</v>
      </c>
      <c r="AZ11" s="38">
        <v>147358.30046000052</v>
      </c>
      <c r="BA11" s="38">
        <v>0</v>
      </c>
      <c r="BB11" s="38">
        <v>0</v>
      </c>
      <c r="BC11" s="42"/>
      <c r="BD11" s="42"/>
      <c r="BE11" s="38">
        <v>0</v>
      </c>
      <c r="BF11" s="38">
        <v>0</v>
      </c>
      <c r="BG11" s="38">
        <v>98751447.807929993</v>
      </c>
      <c r="BH11" s="38">
        <v>13048996.775319999</v>
      </c>
      <c r="BI11" s="38">
        <v>278428.07602499996</v>
      </c>
      <c r="BJ11" s="38">
        <v>3.2222899999615038</v>
      </c>
      <c r="BK11" s="38">
        <v>2103928.646135</v>
      </c>
      <c r="BL11" s="38">
        <v>141069.85186499995</v>
      </c>
      <c r="BM11" s="38">
        <v>111481.51869999999</v>
      </c>
      <c r="BN11" s="38">
        <v>75176.520999999993</v>
      </c>
      <c r="BO11" s="39">
        <v>241893.31096</v>
      </c>
      <c r="BP11" s="38">
        <v>0</v>
      </c>
      <c r="BQ11" s="38">
        <v>13042602.762200002</v>
      </c>
      <c r="BR11" s="38">
        <v>13042484.250780001</v>
      </c>
      <c r="BS11" s="38">
        <v>1261878.9572099999</v>
      </c>
      <c r="BT11" s="38">
        <v>0</v>
      </c>
      <c r="BU11" s="38">
        <v>0</v>
      </c>
      <c r="BV11" s="38">
        <v>0</v>
      </c>
      <c r="BW11" s="38">
        <v>3274011.3346299999</v>
      </c>
      <c r="BX11" s="38">
        <v>3271835.5642200001</v>
      </c>
      <c r="BY11" s="38">
        <v>1842018.1457700003</v>
      </c>
      <c r="BZ11" s="38">
        <v>157150.8254600002</v>
      </c>
      <c r="CA11" s="38">
        <v>22156242.751630001</v>
      </c>
      <c r="CB11" s="38">
        <v>16687720.235619999</v>
      </c>
      <c r="CC11" s="38">
        <v>76595205.056299999</v>
      </c>
      <c r="CD11" s="38">
        <v>3262249.1938299998</v>
      </c>
      <c r="CE11" s="40">
        <f t="shared" ref="CE11:CF26" si="0">ROUND(W11/CC11*100,4)</f>
        <v>211.4965</v>
      </c>
      <c r="CF11" s="40">
        <f t="shared" si="0"/>
        <v>430.97710000000001</v>
      </c>
    </row>
    <row r="12" spans="1:84" s="35" customFormat="1" ht="15" customHeight="1" x14ac:dyDescent="0.3">
      <c r="A12" s="36">
        <f t="shared" ref="A12:A31" si="1">A11+1</f>
        <v>3</v>
      </c>
      <c r="B12" s="37">
        <v>45812</v>
      </c>
      <c r="C12" s="38">
        <v>17814129.188709997</v>
      </c>
      <c r="D12" s="38">
        <v>8303744.8659099974</v>
      </c>
      <c r="E12" s="38">
        <v>25454506.433340002</v>
      </c>
      <c r="F12" s="38"/>
      <c r="G12" s="38">
        <v>141800685.20673001</v>
      </c>
      <c r="H12" s="38">
        <v>0</v>
      </c>
      <c r="I12" s="38">
        <v>0</v>
      </c>
      <c r="J12" s="38">
        <v>0</v>
      </c>
      <c r="K12" s="38">
        <v>34830000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5535829.9106100006</v>
      </c>
      <c r="T12" s="38">
        <v>5535829.9106100006</v>
      </c>
      <c r="U12" s="38">
        <v>65322235.579499997</v>
      </c>
      <c r="V12" s="42"/>
      <c r="W12" s="38">
        <v>160112915.15989</v>
      </c>
      <c r="X12" s="38">
        <v>13839574.776520001</v>
      </c>
      <c r="Y12" s="38">
        <v>26928033.188860003</v>
      </c>
      <c r="Z12" s="38">
        <v>4649053.0613370035</v>
      </c>
      <c r="AA12" s="38">
        <v>52767746.373264007</v>
      </c>
      <c r="AB12" s="38">
        <v>4621427.2374620019</v>
      </c>
      <c r="AC12" s="38">
        <v>240253.07887</v>
      </c>
      <c r="AD12" s="38">
        <v>240052.77695</v>
      </c>
      <c r="AE12" s="38">
        <v>1401181.226516</v>
      </c>
      <c r="AF12" s="38">
        <v>434855.288436</v>
      </c>
      <c r="AG12" s="38">
        <v>5612037.0120299999</v>
      </c>
      <c r="AH12" s="38">
        <v>712378.73986000009</v>
      </c>
      <c r="AI12" s="38">
        <v>0</v>
      </c>
      <c r="AJ12" s="38">
        <v>0</v>
      </c>
      <c r="AK12" s="38">
        <v>0</v>
      </c>
      <c r="AL12" s="38">
        <v>0</v>
      </c>
      <c r="AM12" s="38">
        <v>5.7782399999999994</v>
      </c>
      <c r="AN12" s="38">
        <v>0</v>
      </c>
      <c r="AO12" s="38">
        <v>0</v>
      </c>
      <c r="AP12" s="38">
        <v>0</v>
      </c>
      <c r="AQ12" s="38">
        <v>75337.683789000002</v>
      </c>
      <c r="AR12" s="38">
        <v>0</v>
      </c>
      <c r="AS12" s="38">
        <v>53800.320584999994</v>
      </c>
      <c r="AT12" s="38">
        <v>41468.832167999994</v>
      </c>
      <c r="AU12" s="38">
        <v>1984805.77733</v>
      </c>
      <c r="AV12" s="38">
        <v>468332.79838000005</v>
      </c>
      <c r="AW12" s="38">
        <v>1296113.9213100001</v>
      </c>
      <c r="AX12" s="38">
        <v>1294874.4594700001</v>
      </c>
      <c r="AY12" s="38">
        <v>5768405.5132500008</v>
      </c>
      <c r="AZ12" s="38">
        <v>119275.60584000032</v>
      </c>
      <c r="BA12" s="38">
        <v>0</v>
      </c>
      <c r="BB12" s="38">
        <v>0</v>
      </c>
      <c r="BC12" s="42"/>
      <c r="BD12" s="42"/>
      <c r="BE12" s="38">
        <v>0</v>
      </c>
      <c r="BF12" s="38">
        <v>0</v>
      </c>
      <c r="BG12" s="38">
        <v>96127719.874039993</v>
      </c>
      <c r="BH12" s="38">
        <v>12581718.799900001</v>
      </c>
      <c r="BI12" s="38">
        <v>275090.26889000001</v>
      </c>
      <c r="BJ12" s="38">
        <v>3.2476900000183377</v>
      </c>
      <c r="BK12" s="38">
        <v>1984587.4318050002</v>
      </c>
      <c r="BL12" s="38">
        <v>139540.71118000019</v>
      </c>
      <c r="BM12" s="38">
        <v>106728.158885</v>
      </c>
      <c r="BN12" s="38">
        <v>75343.615734999999</v>
      </c>
      <c r="BO12" s="39">
        <v>242430.96685999999</v>
      </c>
      <c r="BP12" s="38">
        <v>0</v>
      </c>
      <c r="BQ12" s="38">
        <v>15161289.135570001</v>
      </c>
      <c r="BR12" s="38">
        <v>15161174.363700001</v>
      </c>
      <c r="BS12" s="38">
        <v>1254127.65227</v>
      </c>
      <c r="BT12" s="38">
        <v>0</v>
      </c>
      <c r="BU12" s="38">
        <v>0</v>
      </c>
      <c r="BV12" s="38">
        <v>0</v>
      </c>
      <c r="BW12" s="38">
        <v>1353442.7981800002</v>
      </c>
      <c r="BX12" s="38">
        <v>1353191.1252100002</v>
      </c>
      <c r="BY12" s="38">
        <v>1489064.3044300003</v>
      </c>
      <c r="BZ12" s="38">
        <v>132894.54341000016</v>
      </c>
      <c r="CA12" s="38">
        <v>21866760.71689</v>
      </c>
      <c r="CB12" s="38">
        <v>16862147.606929999</v>
      </c>
      <c r="CC12" s="38">
        <v>74260959.15715</v>
      </c>
      <c r="CD12" s="38">
        <v>3145429.69998</v>
      </c>
      <c r="CE12" s="40">
        <f t="shared" si="0"/>
        <v>215.60849999999999</v>
      </c>
      <c r="CF12" s="40">
        <f t="shared" si="0"/>
        <v>439.99</v>
      </c>
    </row>
    <row r="13" spans="1:84" s="35" customFormat="1" ht="15" customHeight="1" x14ac:dyDescent="0.3">
      <c r="A13" s="36">
        <f t="shared" si="1"/>
        <v>4</v>
      </c>
      <c r="B13" s="37">
        <v>45813</v>
      </c>
      <c r="C13" s="38">
        <v>16516972.50396</v>
      </c>
      <c r="D13" s="38">
        <v>6876280.042510001</v>
      </c>
      <c r="E13" s="38">
        <v>26799625.183660001</v>
      </c>
      <c r="F13" s="38"/>
      <c r="G13" s="38">
        <v>141891479.85312</v>
      </c>
      <c r="H13" s="38">
        <v>0</v>
      </c>
      <c r="I13" s="38">
        <v>0</v>
      </c>
      <c r="J13" s="38">
        <v>0</v>
      </c>
      <c r="K13" s="38">
        <v>36830000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4584186.6950099999</v>
      </c>
      <c r="T13" s="38">
        <v>4584186.6950099999</v>
      </c>
      <c r="U13" s="38">
        <v>65322235.579499997</v>
      </c>
      <c r="V13" s="42"/>
      <c r="W13" s="38">
        <v>161300028.65625</v>
      </c>
      <c r="X13" s="38">
        <v>11460466.73752</v>
      </c>
      <c r="Y13" s="38">
        <v>27108802.923051</v>
      </c>
      <c r="Z13" s="38">
        <v>4658842.2216650005</v>
      </c>
      <c r="AA13" s="38">
        <v>53823218.330500014</v>
      </c>
      <c r="AB13" s="38">
        <v>4670815.5253460091</v>
      </c>
      <c r="AC13" s="38">
        <v>370977.15051000001</v>
      </c>
      <c r="AD13" s="38">
        <v>370761.70974999998</v>
      </c>
      <c r="AE13" s="38">
        <v>1416224.93716</v>
      </c>
      <c r="AF13" s="38">
        <v>434505.04163999995</v>
      </c>
      <c r="AG13" s="38">
        <v>5780423.5088599995</v>
      </c>
      <c r="AH13" s="38">
        <v>720123.45477999945</v>
      </c>
      <c r="AI13" s="38">
        <v>0</v>
      </c>
      <c r="AJ13" s="38">
        <v>0</v>
      </c>
      <c r="AK13" s="38">
        <v>0</v>
      </c>
      <c r="AL13" s="38">
        <v>0</v>
      </c>
      <c r="AM13" s="38">
        <v>5.7782399999999994</v>
      </c>
      <c r="AN13" s="38">
        <v>0</v>
      </c>
      <c r="AO13" s="38">
        <v>0</v>
      </c>
      <c r="AP13" s="38">
        <v>0</v>
      </c>
      <c r="AQ13" s="38">
        <v>82523.61968850001</v>
      </c>
      <c r="AR13" s="38">
        <v>0</v>
      </c>
      <c r="AS13" s="38">
        <v>53820.348351000001</v>
      </c>
      <c r="AT13" s="38">
        <v>41488.859934</v>
      </c>
      <c r="AU13" s="38">
        <v>2802630.9821799998</v>
      </c>
      <c r="AV13" s="38">
        <v>473310.02833999973</v>
      </c>
      <c r="AW13" s="38">
        <v>1013679.21198</v>
      </c>
      <c r="AX13" s="38">
        <v>1012170.47166</v>
      </c>
      <c r="AY13" s="38">
        <v>5800629.2388399998</v>
      </c>
      <c r="AZ13" s="38">
        <v>96209.953319999389</v>
      </c>
      <c r="BA13" s="38">
        <v>0</v>
      </c>
      <c r="BB13" s="38">
        <v>0</v>
      </c>
      <c r="BC13" s="42"/>
      <c r="BD13" s="42"/>
      <c r="BE13" s="38">
        <v>0</v>
      </c>
      <c r="BF13" s="38">
        <v>0</v>
      </c>
      <c r="BG13" s="38">
        <v>98252936.029359996</v>
      </c>
      <c r="BH13" s="38">
        <v>12478227.26644</v>
      </c>
      <c r="BI13" s="38">
        <v>274857.68291500001</v>
      </c>
      <c r="BJ13" s="38">
        <v>3.2436700000107521</v>
      </c>
      <c r="BK13" s="38">
        <v>1874888.6206</v>
      </c>
      <c r="BL13" s="38">
        <v>139149.17859000011</v>
      </c>
      <c r="BM13" s="38">
        <v>106764.546795</v>
      </c>
      <c r="BN13" s="38">
        <v>75380.003645000004</v>
      </c>
      <c r="BO13" s="39">
        <v>242548.05119</v>
      </c>
      <c r="BP13" s="38">
        <v>0</v>
      </c>
      <c r="BQ13" s="38">
        <v>16380924.623640001</v>
      </c>
      <c r="BR13" s="38">
        <v>16380809.866770001</v>
      </c>
      <c r="BS13" s="38">
        <v>1258870.6502699999</v>
      </c>
      <c r="BT13" s="38">
        <v>4716.391869999934</v>
      </c>
      <c r="BU13" s="38">
        <v>0</v>
      </c>
      <c r="BV13" s="38">
        <v>0</v>
      </c>
      <c r="BW13" s="38">
        <v>1152797.7126799999</v>
      </c>
      <c r="BX13" s="38">
        <v>1151147.49798</v>
      </c>
      <c r="BY13" s="38">
        <v>3519427.8757399991</v>
      </c>
      <c r="BZ13" s="38">
        <v>1386129.3186899992</v>
      </c>
      <c r="CA13" s="38">
        <v>24811079.763829999</v>
      </c>
      <c r="CB13" s="38">
        <v>19137335.501219999</v>
      </c>
      <c r="CC13" s="38">
        <v>73441856.265530005</v>
      </c>
      <c r="CD13" s="38">
        <v>3119556.8166100001</v>
      </c>
      <c r="CE13" s="40">
        <f t="shared" si="0"/>
        <v>219.62960000000001</v>
      </c>
      <c r="CF13" s="40">
        <f t="shared" si="0"/>
        <v>367.37479999999999</v>
      </c>
    </row>
    <row r="14" spans="1:84" s="35" customFormat="1" ht="15" customHeight="1" x14ac:dyDescent="0.3">
      <c r="A14" s="36">
        <f t="shared" si="1"/>
        <v>5</v>
      </c>
      <c r="B14" s="37">
        <v>45814</v>
      </c>
      <c r="C14" s="38">
        <v>16734579.919069998</v>
      </c>
      <c r="D14" s="38">
        <v>6632991.8386199977</v>
      </c>
      <c r="E14" s="38">
        <v>25473809.119350001</v>
      </c>
      <c r="F14" s="38"/>
      <c r="G14" s="38">
        <v>141874266.27247</v>
      </c>
      <c r="H14" s="38">
        <v>0</v>
      </c>
      <c r="I14" s="38">
        <v>0</v>
      </c>
      <c r="J14" s="38">
        <v>0</v>
      </c>
      <c r="K14" s="38">
        <v>48330000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4421994.5590900006</v>
      </c>
      <c r="T14" s="38">
        <v>4421994.5590900006</v>
      </c>
      <c r="U14" s="38">
        <v>65322235.579499997</v>
      </c>
      <c r="V14" s="42"/>
      <c r="W14" s="38">
        <v>171512414.29047</v>
      </c>
      <c r="X14" s="38">
        <v>11054986.397700001</v>
      </c>
      <c r="Y14" s="38">
        <v>28259572.709157001</v>
      </c>
      <c r="Z14" s="38">
        <v>4624018.4568260005</v>
      </c>
      <c r="AA14" s="38">
        <v>54208818.539434001</v>
      </c>
      <c r="AB14" s="38">
        <v>4706079.8489620015</v>
      </c>
      <c r="AC14" s="38">
        <v>363832.13873000001</v>
      </c>
      <c r="AD14" s="38">
        <v>363617.56864000001</v>
      </c>
      <c r="AE14" s="38">
        <v>1451042.4621340001</v>
      </c>
      <c r="AF14" s="38">
        <v>431688.60370400012</v>
      </c>
      <c r="AG14" s="38">
        <v>5814890.4107600003</v>
      </c>
      <c r="AH14" s="38">
        <v>716660.82622999989</v>
      </c>
      <c r="AI14" s="38">
        <v>0</v>
      </c>
      <c r="AJ14" s="38">
        <v>0</v>
      </c>
      <c r="AK14" s="38">
        <v>0</v>
      </c>
      <c r="AL14" s="38">
        <v>0</v>
      </c>
      <c r="AM14" s="38">
        <v>5.7782399999999994</v>
      </c>
      <c r="AN14" s="38">
        <v>0</v>
      </c>
      <c r="AO14" s="38">
        <v>0</v>
      </c>
      <c r="AP14" s="38">
        <v>0</v>
      </c>
      <c r="AQ14" s="38">
        <v>78190.756953500008</v>
      </c>
      <c r="AR14" s="38">
        <v>0</v>
      </c>
      <c r="AS14" s="38">
        <v>53665.307544000003</v>
      </c>
      <c r="AT14" s="38">
        <v>41333.819127000002</v>
      </c>
      <c r="AU14" s="38">
        <v>5855197.6288199993</v>
      </c>
      <c r="AV14" s="38">
        <v>620641.46708999947</v>
      </c>
      <c r="AW14" s="38">
        <v>878270.0398599999</v>
      </c>
      <c r="AX14" s="38">
        <v>876950.05162999989</v>
      </c>
      <c r="AY14" s="38">
        <v>5844831.5943000009</v>
      </c>
      <c r="AZ14" s="38">
        <v>87661.3518400006</v>
      </c>
      <c r="BA14" s="38">
        <v>0</v>
      </c>
      <c r="BB14" s="38">
        <v>0</v>
      </c>
      <c r="BC14" s="42"/>
      <c r="BD14" s="42"/>
      <c r="BE14" s="38">
        <v>0</v>
      </c>
      <c r="BF14" s="38">
        <v>0</v>
      </c>
      <c r="BG14" s="38">
        <v>102808317.36593001</v>
      </c>
      <c r="BH14" s="38">
        <v>12468651.99405</v>
      </c>
      <c r="BI14" s="38">
        <v>271833.71270000003</v>
      </c>
      <c r="BJ14" s="38">
        <v>3.221380000031786</v>
      </c>
      <c r="BK14" s="38">
        <v>1824583.8749850001</v>
      </c>
      <c r="BL14" s="38">
        <v>133829.30344500029</v>
      </c>
      <c r="BM14" s="38">
        <v>104815.38650000001</v>
      </c>
      <c r="BN14" s="38">
        <v>75098.314145000011</v>
      </c>
      <c r="BO14" s="39">
        <v>241641.66703000001</v>
      </c>
      <c r="BP14" s="38">
        <v>0</v>
      </c>
      <c r="BQ14" s="38">
        <v>16811316.518820003</v>
      </c>
      <c r="BR14" s="38">
        <v>16811201.791950002</v>
      </c>
      <c r="BS14" s="38">
        <v>1381464.4804699998</v>
      </c>
      <c r="BT14" s="38">
        <v>4694.0163499999326</v>
      </c>
      <c r="BU14" s="38">
        <v>0</v>
      </c>
      <c r="BV14" s="38">
        <v>0</v>
      </c>
      <c r="BW14" s="38">
        <v>1028574.02449</v>
      </c>
      <c r="BX14" s="38">
        <v>1027512.4623</v>
      </c>
      <c r="BY14" s="38">
        <v>3117951.1578100002</v>
      </c>
      <c r="BZ14" s="38">
        <v>1364976.8443500001</v>
      </c>
      <c r="CA14" s="38">
        <v>24782180.822810002</v>
      </c>
      <c r="CB14" s="38">
        <v>19417315.953930002</v>
      </c>
      <c r="CC14" s="38">
        <v>78026136.543119997</v>
      </c>
      <c r="CD14" s="38">
        <v>3117162.9985099998</v>
      </c>
      <c r="CE14" s="40">
        <f t="shared" si="0"/>
        <v>219.8141</v>
      </c>
      <c r="CF14" s="40">
        <f t="shared" si="0"/>
        <v>354.649</v>
      </c>
    </row>
    <row r="15" spans="1:84" s="35" customFormat="1" ht="15" customHeight="1" x14ac:dyDescent="0.3">
      <c r="A15" s="36">
        <f t="shared" si="1"/>
        <v>6</v>
      </c>
      <c r="B15" s="37">
        <v>45815</v>
      </c>
      <c r="C15" s="38">
        <v>14939710.023489999</v>
      </c>
      <c r="D15" s="38">
        <v>6411005.6481399983</v>
      </c>
      <c r="E15" s="38">
        <v>29092891.98497</v>
      </c>
      <c r="F15" s="38"/>
      <c r="G15" s="38">
        <v>141942917.28968</v>
      </c>
      <c r="H15" s="38">
        <v>0</v>
      </c>
      <c r="I15" s="38">
        <v>0</v>
      </c>
      <c r="J15" s="38">
        <v>0</v>
      </c>
      <c r="K15" s="38">
        <v>43830000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4274003.7654200001</v>
      </c>
      <c r="T15" s="38">
        <v>4274003.7654200001</v>
      </c>
      <c r="U15" s="38">
        <v>65322235.579499997</v>
      </c>
      <c r="V15" s="42"/>
      <c r="W15" s="38">
        <v>168757287.48407</v>
      </c>
      <c r="X15" s="38">
        <v>10685009.41357</v>
      </c>
      <c r="Y15" s="38">
        <v>29255619.986663003</v>
      </c>
      <c r="Z15" s="38">
        <v>4619936.1381880008</v>
      </c>
      <c r="AA15" s="38">
        <v>51889914.239054002</v>
      </c>
      <c r="AB15" s="38">
        <v>4738283.7218500022</v>
      </c>
      <c r="AC15" s="38">
        <v>353803.91509999998</v>
      </c>
      <c r="AD15" s="38">
        <v>353591.91626999999</v>
      </c>
      <c r="AE15" s="38">
        <v>1976937.1956199999</v>
      </c>
      <c r="AF15" s="38">
        <v>433207.16467999993</v>
      </c>
      <c r="AG15" s="38">
        <v>5545048.3006499996</v>
      </c>
      <c r="AH15" s="38">
        <v>656458.15115999954</v>
      </c>
      <c r="AI15" s="38">
        <v>0</v>
      </c>
      <c r="AJ15" s="38">
        <v>0</v>
      </c>
      <c r="AK15" s="38">
        <v>0</v>
      </c>
      <c r="AL15" s="38">
        <v>0</v>
      </c>
      <c r="AM15" s="38">
        <v>5.7782399999999994</v>
      </c>
      <c r="AN15" s="38">
        <v>0</v>
      </c>
      <c r="AO15" s="38">
        <v>0</v>
      </c>
      <c r="AP15" s="38">
        <v>0</v>
      </c>
      <c r="AQ15" s="38">
        <v>90982.137120500003</v>
      </c>
      <c r="AR15" s="38">
        <v>0</v>
      </c>
      <c r="AS15" s="38">
        <v>22554.136226999999</v>
      </c>
      <c r="AT15" s="38">
        <v>10222.64781</v>
      </c>
      <c r="AU15" s="38">
        <v>3136336.9873600001</v>
      </c>
      <c r="AV15" s="38">
        <v>572401.60020000022</v>
      </c>
      <c r="AW15" s="38">
        <v>792337.56673000008</v>
      </c>
      <c r="AX15" s="38">
        <v>683910.14804000012</v>
      </c>
      <c r="AY15" s="38">
        <v>5947751.9301399998</v>
      </c>
      <c r="AZ15" s="38">
        <v>91633.624970000237</v>
      </c>
      <c r="BA15" s="38">
        <v>0</v>
      </c>
      <c r="BB15" s="38">
        <v>0</v>
      </c>
      <c r="BC15" s="42"/>
      <c r="BD15" s="42"/>
      <c r="BE15" s="38">
        <v>0</v>
      </c>
      <c r="BF15" s="38">
        <v>0</v>
      </c>
      <c r="BG15" s="38">
        <v>99011292.172900006</v>
      </c>
      <c r="BH15" s="38">
        <v>12159645.11317</v>
      </c>
      <c r="BI15" s="38">
        <v>268878.28027499997</v>
      </c>
      <c r="BJ15" s="38">
        <v>3.2311299999855692</v>
      </c>
      <c r="BK15" s="38">
        <v>1746854.1582249999</v>
      </c>
      <c r="BL15" s="38">
        <v>133555.96447999982</v>
      </c>
      <c r="BM15" s="38">
        <v>101519.71840499999</v>
      </c>
      <c r="BN15" s="38">
        <v>75078.038289999997</v>
      </c>
      <c r="BO15" s="39">
        <v>241576.42601</v>
      </c>
      <c r="BP15" s="38">
        <v>0</v>
      </c>
      <c r="BQ15" s="38">
        <v>18821122.292720001</v>
      </c>
      <c r="BR15" s="38">
        <v>18421007.565850001</v>
      </c>
      <c r="BS15" s="38">
        <v>1169461.59274</v>
      </c>
      <c r="BT15" s="38">
        <v>4711.5189799999353</v>
      </c>
      <c r="BU15" s="38">
        <v>0</v>
      </c>
      <c r="BV15" s="38">
        <v>0</v>
      </c>
      <c r="BW15" s="38">
        <v>1004469.00835</v>
      </c>
      <c r="BX15" s="38">
        <v>1003759.71266</v>
      </c>
      <c r="BY15" s="38">
        <v>1789700.9330200001</v>
      </c>
      <c r="BZ15" s="38">
        <v>141960.31820000013</v>
      </c>
      <c r="CA15" s="38">
        <v>25143582.40975</v>
      </c>
      <c r="CB15" s="38">
        <v>19780076.34959</v>
      </c>
      <c r="CC15" s="38">
        <v>73867709.763150007</v>
      </c>
      <c r="CD15" s="38">
        <v>3039911.2782899998</v>
      </c>
      <c r="CE15" s="40">
        <f t="shared" si="0"/>
        <v>228.4588</v>
      </c>
      <c r="CF15" s="40">
        <f t="shared" si="0"/>
        <v>351.49079999999998</v>
      </c>
    </row>
    <row r="16" spans="1:84" s="35" customFormat="1" ht="15" customHeight="1" x14ac:dyDescent="0.3">
      <c r="A16" s="36">
        <f t="shared" si="1"/>
        <v>7</v>
      </c>
      <c r="B16" s="37">
        <v>45818</v>
      </c>
      <c r="C16" s="38">
        <v>14468633.834039999</v>
      </c>
      <c r="D16" s="38">
        <v>5924983.6276899986</v>
      </c>
      <c r="E16" s="38">
        <v>18281965.447480001</v>
      </c>
      <c r="F16" s="38"/>
      <c r="G16" s="38">
        <v>142107638.60764</v>
      </c>
      <c r="H16" s="38">
        <v>0</v>
      </c>
      <c r="I16" s="38">
        <v>0</v>
      </c>
      <c r="J16" s="38">
        <v>0</v>
      </c>
      <c r="K16" s="38">
        <v>51130000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3949989.0851199995</v>
      </c>
      <c r="T16" s="38">
        <v>3949989.0851199995</v>
      </c>
      <c r="U16" s="38">
        <v>65322235.579499997</v>
      </c>
      <c r="V16" s="42"/>
      <c r="W16" s="38">
        <v>164615991.39478999</v>
      </c>
      <c r="X16" s="38">
        <v>9874972.7128199991</v>
      </c>
      <c r="Y16" s="38">
        <v>28451236.400673002</v>
      </c>
      <c r="Z16" s="38">
        <v>4714858.0489129983</v>
      </c>
      <c r="AA16" s="38">
        <v>52789583.275256</v>
      </c>
      <c r="AB16" s="38">
        <v>4691296.3685379978</v>
      </c>
      <c r="AC16" s="38">
        <v>241696.12093999999</v>
      </c>
      <c r="AD16" s="38">
        <v>241486.65743999998</v>
      </c>
      <c r="AE16" s="38">
        <v>1485374.2400100001</v>
      </c>
      <c r="AF16" s="38">
        <v>429530.25092000002</v>
      </c>
      <c r="AG16" s="38">
        <v>6015782.2715299996</v>
      </c>
      <c r="AH16" s="38">
        <v>750576.86866999988</v>
      </c>
      <c r="AI16" s="38">
        <v>0</v>
      </c>
      <c r="AJ16" s="38">
        <v>0</v>
      </c>
      <c r="AK16" s="38">
        <v>0</v>
      </c>
      <c r="AL16" s="38">
        <v>0</v>
      </c>
      <c r="AM16" s="38">
        <v>5.7782399999999994</v>
      </c>
      <c r="AN16" s="38">
        <v>0</v>
      </c>
      <c r="AO16" s="38">
        <v>0</v>
      </c>
      <c r="AP16" s="38">
        <v>0</v>
      </c>
      <c r="AQ16" s="38">
        <v>96783.573767000009</v>
      </c>
      <c r="AR16" s="38">
        <v>0</v>
      </c>
      <c r="AS16" s="38">
        <v>22539.906089999997</v>
      </c>
      <c r="AT16" s="38">
        <v>10205.417672999998</v>
      </c>
      <c r="AU16" s="38">
        <v>2521627.9845599998</v>
      </c>
      <c r="AV16" s="38">
        <v>589970.55142999976</v>
      </c>
      <c r="AW16" s="38">
        <v>1012841.27504</v>
      </c>
      <c r="AX16" s="38">
        <v>720461.69259999995</v>
      </c>
      <c r="AY16" s="38">
        <v>5732845.7215900011</v>
      </c>
      <c r="AZ16" s="38">
        <v>134901.64320000075</v>
      </c>
      <c r="BA16" s="38">
        <v>0</v>
      </c>
      <c r="BB16" s="38">
        <v>0</v>
      </c>
      <c r="BC16" s="42"/>
      <c r="BD16" s="42"/>
      <c r="BE16" s="38">
        <v>0</v>
      </c>
      <c r="BF16" s="38">
        <v>0</v>
      </c>
      <c r="BG16" s="38">
        <v>98370316.547700003</v>
      </c>
      <c r="BH16" s="38">
        <v>12283287.49939</v>
      </c>
      <c r="BI16" s="38">
        <v>269617.88430500001</v>
      </c>
      <c r="BJ16" s="38">
        <v>8.0947799999994459</v>
      </c>
      <c r="BK16" s="38">
        <v>1716252.136525</v>
      </c>
      <c r="BL16" s="38">
        <v>117937.01797500004</v>
      </c>
      <c r="BM16" s="38">
        <v>101393.175365</v>
      </c>
      <c r="BN16" s="38">
        <v>74951.495250000007</v>
      </c>
      <c r="BO16" s="39">
        <v>241169.25214999999</v>
      </c>
      <c r="BP16" s="38">
        <v>0</v>
      </c>
      <c r="BQ16" s="38">
        <v>18043711.332699999</v>
      </c>
      <c r="BR16" s="38">
        <v>18043596.63583</v>
      </c>
      <c r="BS16" s="38">
        <v>1169231.4201</v>
      </c>
      <c r="BT16" s="38">
        <v>4701.1069000000134</v>
      </c>
      <c r="BU16" s="38">
        <v>0</v>
      </c>
      <c r="BV16" s="38">
        <v>0</v>
      </c>
      <c r="BW16" s="38">
        <v>1121427.57925</v>
      </c>
      <c r="BX16" s="38">
        <v>1120897.64209</v>
      </c>
      <c r="BY16" s="38">
        <v>2590047.01302</v>
      </c>
      <c r="BZ16" s="38">
        <v>936257.82441999996</v>
      </c>
      <c r="CA16" s="38">
        <v>25252849.793419998</v>
      </c>
      <c r="CB16" s="38">
        <v>20298349.817249998</v>
      </c>
      <c r="CC16" s="38">
        <v>73117466.754280001</v>
      </c>
      <c r="CD16" s="38">
        <v>3070821.8748499998</v>
      </c>
      <c r="CE16" s="40">
        <f t="shared" si="0"/>
        <v>225.13910000000001</v>
      </c>
      <c r="CF16" s="40">
        <f t="shared" si="0"/>
        <v>321.57429999999999</v>
      </c>
    </row>
    <row r="17" spans="1:84" s="35" customFormat="1" ht="15" customHeight="1" x14ac:dyDescent="0.3">
      <c r="A17" s="36">
        <f t="shared" si="1"/>
        <v>8</v>
      </c>
      <c r="B17" s="37">
        <v>45819</v>
      </c>
      <c r="C17" s="38">
        <v>14064019.55989</v>
      </c>
      <c r="D17" s="38">
        <v>5637932.7248400003</v>
      </c>
      <c r="E17" s="38">
        <v>27136852.616870001</v>
      </c>
      <c r="F17" s="38"/>
      <c r="G17" s="38">
        <v>141770977.93426001</v>
      </c>
      <c r="H17" s="38">
        <v>0</v>
      </c>
      <c r="I17" s="38">
        <v>0</v>
      </c>
      <c r="J17" s="38">
        <v>0</v>
      </c>
      <c r="K17" s="38">
        <v>42830000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3758621.8165600002</v>
      </c>
      <c r="T17" s="38">
        <v>3758621.8165600002</v>
      </c>
      <c r="U17" s="38">
        <v>65230549.05556</v>
      </c>
      <c r="V17" s="42"/>
      <c r="W17" s="38">
        <v>164329922.87202001</v>
      </c>
      <c r="X17" s="38">
        <v>9396554.5414000005</v>
      </c>
      <c r="Y17" s="38">
        <v>28419163.263301</v>
      </c>
      <c r="Z17" s="38">
        <v>4704280.8261570008</v>
      </c>
      <c r="AA17" s="38">
        <v>52960723.718892008</v>
      </c>
      <c r="AB17" s="38">
        <v>4714470.7543480061</v>
      </c>
      <c r="AC17" s="38">
        <v>365842.06239000004</v>
      </c>
      <c r="AD17" s="38">
        <v>365634.09261000005</v>
      </c>
      <c r="AE17" s="38">
        <v>1377312.895058</v>
      </c>
      <c r="AF17" s="38">
        <v>430396.58448800002</v>
      </c>
      <c r="AG17" s="38">
        <v>5811251.5775100002</v>
      </c>
      <c r="AH17" s="38">
        <v>765931.11555000022</v>
      </c>
      <c r="AI17" s="38">
        <v>0</v>
      </c>
      <c r="AJ17" s="38">
        <v>0</v>
      </c>
      <c r="AK17" s="38">
        <v>0</v>
      </c>
      <c r="AL17" s="38">
        <v>0</v>
      </c>
      <c r="AM17" s="38">
        <v>5.7782399999999994</v>
      </c>
      <c r="AN17" s="38">
        <v>0</v>
      </c>
      <c r="AO17" s="38">
        <v>0</v>
      </c>
      <c r="AP17" s="38">
        <v>0</v>
      </c>
      <c r="AQ17" s="38">
        <v>101744.194755</v>
      </c>
      <c r="AR17" s="38">
        <v>0</v>
      </c>
      <c r="AS17" s="38">
        <v>22562.115464999999</v>
      </c>
      <c r="AT17" s="38">
        <v>10227.627048</v>
      </c>
      <c r="AU17" s="38">
        <v>2418047.5611500004</v>
      </c>
      <c r="AV17" s="38">
        <v>508818.96262000035</v>
      </c>
      <c r="AW17" s="38">
        <v>708953.24618999998</v>
      </c>
      <c r="AX17" s="38">
        <v>706831.68539999996</v>
      </c>
      <c r="AY17" s="38">
        <v>5715794.2934200009</v>
      </c>
      <c r="AZ17" s="38">
        <v>140516.68480000086</v>
      </c>
      <c r="BA17" s="38">
        <v>0</v>
      </c>
      <c r="BB17" s="38">
        <v>0</v>
      </c>
      <c r="BC17" s="42"/>
      <c r="BD17" s="42"/>
      <c r="BE17" s="38">
        <v>0</v>
      </c>
      <c r="BF17" s="38">
        <v>0</v>
      </c>
      <c r="BG17" s="38">
        <v>97901400.706369996</v>
      </c>
      <c r="BH17" s="38">
        <v>12347108.33303</v>
      </c>
      <c r="BI17" s="38">
        <v>258368.02965000001</v>
      </c>
      <c r="BJ17" s="38">
        <v>8.1121600000042235</v>
      </c>
      <c r="BK17" s="38">
        <v>1568219.40283</v>
      </c>
      <c r="BL17" s="38">
        <v>118106.70073</v>
      </c>
      <c r="BM17" s="38">
        <v>98360.891545000006</v>
      </c>
      <c r="BN17" s="38">
        <v>75114.607230000009</v>
      </c>
      <c r="BO17" s="39">
        <v>241694.09284999999</v>
      </c>
      <c r="BP17" s="38">
        <v>0</v>
      </c>
      <c r="BQ17" s="38">
        <v>18056532.128980003</v>
      </c>
      <c r="BR17" s="38">
        <v>18056417.447110005</v>
      </c>
      <c r="BS17" s="38">
        <v>1194681.4402999999</v>
      </c>
      <c r="BT17" s="38">
        <v>4710.9222999999765</v>
      </c>
      <c r="BU17" s="38">
        <v>0</v>
      </c>
      <c r="BV17" s="38">
        <v>0</v>
      </c>
      <c r="BW17" s="38">
        <v>707223.95574</v>
      </c>
      <c r="BX17" s="38">
        <v>706392.57816000003</v>
      </c>
      <c r="BY17" s="38">
        <v>2455426.3161999998</v>
      </c>
      <c r="BZ17" s="38">
        <v>947417.07204999984</v>
      </c>
      <c r="CA17" s="38">
        <v>24580506.258099999</v>
      </c>
      <c r="CB17" s="38">
        <v>19908167.439739998</v>
      </c>
      <c r="CC17" s="38">
        <v>73320894.448269993</v>
      </c>
      <c r="CD17" s="38">
        <v>3086777.0832600002</v>
      </c>
      <c r="CE17" s="40">
        <f t="shared" si="0"/>
        <v>224.12430000000001</v>
      </c>
      <c r="CF17" s="40">
        <f t="shared" si="0"/>
        <v>304.41309999999999</v>
      </c>
    </row>
    <row r="18" spans="1:84" s="35" customFormat="1" ht="15" customHeight="1" x14ac:dyDescent="0.3">
      <c r="A18" s="36">
        <f t="shared" si="1"/>
        <v>9</v>
      </c>
      <c r="B18" s="37">
        <v>45820</v>
      </c>
      <c r="C18" s="38">
        <v>14800770.828010002</v>
      </c>
      <c r="D18" s="38">
        <v>6263879.4735600017</v>
      </c>
      <c r="E18" s="38">
        <v>25654244.126389999</v>
      </c>
      <c r="F18" s="38"/>
      <c r="G18" s="38">
        <v>145803451.74480999</v>
      </c>
      <c r="H18" s="38">
        <v>0</v>
      </c>
      <c r="I18" s="38">
        <v>0</v>
      </c>
      <c r="J18" s="38">
        <v>0</v>
      </c>
      <c r="K18" s="38">
        <v>38330000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4175919.6490499997</v>
      </c>
      <c r="T18" s="38">
        <v>4175919.6490499997</v>
      </c>
      <c r="U18" s="38">
        <v>65230549.05556</v>
      </c>
      <c r="V18" s="42"/>
      <c r="W18" s="38">
        <v>163533837.29269001</v>
      </c>
      <c r="X18" s="38">
        <v>10439799.1226</v>
      </c>
      <c r="Y18" s="38">
        <v>28181057.354215004</v>
      </c>
      <c r="Z18" s="38">
        <v>4674184.5419850005</v>
      </c>
      <c r="AA18" s="38">
        <v>52807470.866648011</v>
      </c>
      <c r="AB18" s="38">
        <v>4768496.6982020037</v>
      </c>
      <c r="AC18" s="38">
        <v>365898.50225999998</v>
      </c>
      <c r="AD18" s="38">
        <v>365691.73761999997</v>
      </c>
      <c r="AE18" s="38">
        <v>1278329.7431960001</v>
      </c>
      <c r="AF18" s="38">
        <v>431374.64833600004</v>
      </c>
      <c r="AG18" s="38">
        <v>6117952.6385400007</v>
      </c>
      <c r="AH18" s="38">
        <v>756728.16796000022</v>
      </c>
      <c r="AI18" s="38">
        <v>0</v>
      </c>
      <c r="AJ18" s="38">
        <v>0</v>
      </c>
      <c r="AK18" s="38">
        <v>0</v>
      </c>
      <c r="AL18" s="38">
        <v>0</v>
      </c>
      <c r="AM18" s="38">
        <v>5.7782399999999994</v>
      </c>
      <c r="AN18" s="38">
        <v>0</v>
      </c>
      <c r="AO18" s="38">
        <v>0</v>
      </c>
      <c r="AP18" s="38">
        <v>0</v>
      </c>
      <c r="AQ18" s="38">
        <v>119948.49904000001</v>
      </c>
      <c r="AR18" s="38">
        <v>0</v>
      </c>
      <c r="AS18" s="38">
        <v>22578.063818999999</v>
      </c>
      <c r="AT18" s="38">
        <v>10243.575402</v>
      </c>
      <c r="AU18" s="38">
        <v>2418983.7399099995</v>
      </c>
      <c r="AV18" s="38">
        <v>472398.86311999965</v>
      </c>
      <c r="AW18" s="38">
        <v>873887.52132000006</v>
      </c>
      <c r="AX18" s="38">
        <v>673324.41661000007</v>
      </c>
      <c r="AY18" s="38">
        <v>5755321.7153900005</v>
      </c>
      <c r="AZ18" s="38">
        <v>94945.969500000589</v>
      </c>
      <c r="BA18" s="38">
        <v>0</v>
      </c>
      <c r="BB18" s="38">
        <v>0</v>
      </c>
      <c r="BC18" s="42"/>
      <c r="BD18" s="42"/>
      <c r="BE18" s="38">
        <v>0</v>
      </c>
      <c r="BF18" s="38">
        <v>0</v>
      </c>
      <c r="BG18" s="38">
        <v>97941434.422580004</v>
      </c>
      <c r="BH18" s="38">
        <v>12247388.61874</v>
      </c>
      <c r="BI18" s="38">
        <v>264107.52367000002</v>
      </c>
      <c r="BJ18" s="38">
        <v>8.1280900000274414</v>
      </c>
      <c r="BK18" s="38">
        <v>1450888.2301699999</v>
      </c>
      <c r="BL18" s="38">
        <v>114773.96217499983</v>
      </c>
      <c r="BM18" s="38">
        <v>98478.020794999989</v>
      </c>
      <c r="BN18" s="38">
        <v>75231.736479999992</v>
      </c>
      <c r="BO18" s="39">
        <v>242070.97623999999</v>
      </c>
      <c r="BP18" s="38">
        <v>0</v>
      </c>
      <c r="BQ18" s="38">
        <v>17902364.042319998</v>
      </c>
      <c r="BR18" s="38">
        <v>17902249.375449996</v>
      </c>
      <c r="BS18" s="38">
        <v>732004.76108000008</v>
      </c>
      <c r="BT18" s="38">
        <v>4724.0492800000357</v>
      </c>
      <c r="BU18" s="38">
        <v>0</v>
      </c>
      <c r="BV18" s="38">
        <v>0</v>
      </c>
      <c r="BW18" s="38">
        <v>935626.07343999995</v>
      </c>
      <c r="BX18" s="38">
        <v>934673.11491999996</v>
      </c>
      <c r="BY18" s="38">
        <v>1728196.32033</v>
      </c>
      <c r="BZ18" s="38">
        <v>123626.07859000002</v>
      </c>
      <c r="CA18" s="38">
        <v>23353735.94805</v>
      </c>
      <c r="CB18" s="38">
        <v>19155286.444990002</v>
      </c>
      <c r="CC18" s="38">
        <v>74587698.474529997</v>
      </c>
      <c r="CD18" s="38">
        <v>3061847.1546900002</v>
      </c>
      <c r="CE18" s="40">
        <f t="shared" si="0"/>
        <v>219.25040000000001</v>
      </c>
      <c r="CF18" s="40">
        <f t="shared" si="0"/>
        <v>340.96409999999997</v>
      </c>
    </row>
    <row r="19" spans="1:84" s="35" customFormat="1" ht="15" customHeight="1" x14ac:dyDescent="0.3">
      <c r="A19" s="36">
        <f t="shared" si="1"/>
        <v>10</v>
      </c>
      <c r="B19" s="37">
        <v>45821</v>
      </c>
      <c r="C19" s="38">
        <v>16455604.96535</v>
      </c>
      <c r="D19" s="38">
        <v>7107103.8734000009</v>
      </c>
      <c r="E19" s="38">
        <v>26859460.386629999</v>
      </c>
      <c r="F19" s="38"/>
      <c r="G19" s="38">
        <v>145825619.47779</v>
      </c>
      <c r="H19" s="38">
        <v>0</v>
      </c>
      <c r="I19" s="38">
        <v>0</v>
      </c>
      <c r="J19" s="38">
        <v>0</v>
      </c>
      <c r="K19" s="38">
        <v>38330000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4738069.2489299998</v>
      </c>
      <c r="T19" s="38">
        <v>4738069.2489299998</v>
      </c>
      <c r="U19" s="38">
        <v>65230549.05556</v>
      </c>
      <c r="V19" s="42"/>
      <c r="W19" s="38">
        <v>166978205.02314001</v>
      </c>
      <c r="X19" s="38">
        <v>11845173.122330001</v>
      </c>
      <c r="Y19" s="38">
        <v>28151032.131382003</v>
      </c>
      <c r="Z19" s="38">
        <v>4639330.4870359991</v>
      </c>
      <c r="AA19" s="38">
        <v>53144400.434090018</v>
      </c>
      <c r="AB19" s="38">
        <v>4777181.2911180118</v>
      </c>
      <c r="AC19" s="38">
        <v>358457.85503000004</v>
      </c>
      <c r="AD19" s="38">
        <v>358251.90233000001</v>
      </c>
      <c r="AE19" s="38">
        <v>1655089.734774</v>
      </c>
      <c r="AF19" s="38">
        <v>428263.23124399991</v>
      </c>
      <c r="AG19" s="38">
        <v>6098725.5206200005</v>
      </c>
      <c r="AH19" s="38">
        <v>760990.76540000073</v>
      </c>
      <c r="AI19" s="38">
        <v>0</v>
      </c>
      <c r="AJ19" s="38">
        <v>0</v>
      </c>
      <c r="AK19" s="38">
        <v>0</v>
      </c>
      <c r="AL19" s="38">
        <v>0</v>
      </c>
      <c r="AM19" s="38">
        <v>5.7782399999999994</v>
      </c>
      <c r="AN19" s="38">
        <v>0</v>
      </c>
      <c r="AO19" s="38">
        <v>0</v>
      </c>
      <c r="AP19" s="38">
        <v>0</v>
      </c>
      <c r="AQ19" s="38">
        <v>131553.786036</v>
      </c>
      <c r="AR19" s="38">
        <v>0</v>
      </c>
      <c r="AS19" s="38">
        <v>22566.996104999998</v>
      </c>
      <c r="AT19" s="38">
        <v>10232.507688</v>
      </c>
      <c r="AU19" s="38">
        <v>2485412.6912699998</v>
      </c>
      <c r="AV19" s="38">
        <v>438827.95226999978</v>
      </c>
      <c r="AW19" s="38">
        <v>572375.78284999996</v>
      </c>
      <c r="AX19" s="38">
        <v>566491.34869999997</v>
      </c>
      <c r="AY19" s="38">
        <v>5837189.303700001</v>
      </c>
      <c r="AZ19" s="38">
        <v>104004.19083000068</v>
      </c>
      <c r="BA19" s="38">
        <v>0</v>
      </c>
      <c r="BB19" s="38">
        <v>0</v>
      </c>
      <c r="BC19" s="42"/>
      <c r="BD19" s="42"/>
      <c r="BE19" s="38">
        <v>0</v>
      </c>
      <c r="BF19" s="38">
        <v>0</v>
      </c>
      <c r="BG19" s="38">
        <v>98456810.0141</v>
      </c>
      <c r="BH19" s="38">
        <v>12083573.676619999</v>
      </c>
      <c r="BI19" s="38">
        <v>264573.19461000001</v>
      </c>
      <c r="BJ19" s="38">
        <v>8.1176300000079209</v>
      </c>
      <c r="BK19" s="38">
        <v>1368079.5530049999</v>
      </c>
      <c r="BL19" s="38">
        <v>108780.71711499985</v>
      </c>
      <c r="BM19" s="38">
        <v>23246.284315000001</v>
      </c>
      <c r="BN19" s="38">
        <v>0</v>
      </c>
      <c r="BO19" s="39">
        <v>241809.42965000001</v>
      </c>
      <c r="BP19" s="38">
        <v>0</v>
      </c>
      <c r="BQ19" s="38">
        <v>17747258.426959999</v>
      </c>
      <c r="BR19" s="38">
        <v>17747144.065989997</v>
      </c>
      <c r="BS19" s="38">
        <v>732017.86294000002</v>
      </c>
      <c r="BT19" s="38">
        <v>4719.3653400000185</v>
      </c>
      <c r="BU19" s="38">
        <v>0</v>
      </c>
      <c r="BV19" s="38">
        <v>0</v>
      </c>
      <c r="BW19" s="38">
        <v>626323.24716999999</v>
      </c>
      <c r="BX19" s="38">
        <v>620957.78350000002</v>
      </c>
      <c r="BY19" s="38">
        <v>1822518.13497</v>
      </c>
      <c r="BZ19" s="38">
        <v>110180.37825000002</v>
      </c>
      <c r="CA19" s="38">
        <v>22825826.133620001</v>
      </c>
      <c r="CB19" s="38">
        <v>18591790.427829999</v>
      </c>
      <c r="CC19" s="38">
        <v>75630983.880480006</v>
      </c>
      <c r="CD19" s="38">
        <v>3020893.41916</v>
      </c>
      <c r="CE19" s="40">
        <f t="shared" si="0"/>
        <v>220.78020000000001</v>
      </c>
      <c r="CF19" s="40">
        <f t="shared" si="0"/>
        <v>392.10829999999999</v>
      </c>
    </row>
    <row r="20" spans="1:84" s="35" customFormat="1" ht="15" customHeight="1" x14ac:dyDescent="0.3">
      <c r="A20" s="36">
        <f t="shared" si="1"/>
        <v>11</v>
      </c>
      <c r="B20" s="37">
        <v>45822</v>
      </c>
      <c r="C20" s="38">
        <v>16081563.232860001</v>
      </c>
      <c r="D20" s="38">
        <v>7125299.1504100002</v>
      </c>
      <c r="E20" s="38">
        <v>28136981.842610002</v>
      </c>
      <c r="F20" s="38"/>
      <c r="G20" s="38">
        <v>145892300.70831001</v>
      </c>
      <c r="H20" s="38">
        <v>0</v>
      </c>
      <c r="I20" s="38">
        <v>0</v>
      </c>
      <c r="J20" s="38">
        <v>0</v>
      </c>
      <c r="K20" s="38">
        <v>39828000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4750199.4336000001</v>
      </c>
      <c r="T20" s="38">
        <v>4750199.4336000001</v>
      </c>
      <c r="U20" s="38">
        <v>65230549.05556</v>
      </c>
      <c r="V20" s="42"/>
      <c r="W20" s="38">
        <v>169458496.16183001</v>
      </c>
      <c r="X20" s="38">
        <v>11875498.58402</v>
      </c>
      <c r="Y20" s="38">
        <v>28717967.375449002</v>
      </c>
      <c r="Z20" s="38">
        <v>4612495.1566990018</v>
      </c>
      <c r="AA20" s="38">
        <v>52851336.250462011</v>
      </c>
      <c r="AB20" s="38">
        <v>4764898.982076006</v>
      </c>
      <c r="AC20" s="38">
        <v>349261.69813999999</v>
      </c>
      <c r="AD20" s="38">
        <v>349056.99008000002</v>
      </c>
      <c r="AE20" s="38">
        <v>1501802.4242519999</v>
      </c>
      <c r="AF20" s="38">
        <v>431727.35421200003</v>
      </c>
      <c r="AG20" s="38">
        <v>6036434.3905600002</v>
      </c>
      <c r="AH20" s="38">
        <v>755995.60630999983</v>
      </c>
      <c r="AI20" s="38">
        <v>0</v>
      </c>
      <c r="AJ20" s="38">
        <v>0</v>
      </c>
      <c r="AK20" s="38">
        <v>0</v>
      </c>
      <c r="AL20" s="38">
        <v>0</v>
      </c>
      <c r="AM20" s="38">
        <v>5.7782399999999994</v>
      </c>
      <c r="AN20" s="38">
        <v>0</v>
      </c>
      <c r="AO20" s="38">
        <v>0</v>
      </c>
      <c r="AP20" s="38">
        <v>0</v>
      </c>
      <c r="AQ20" s="38">
        <v>126291.7876155</v>
      </c>
      <c r="AR20" s="38">
        <v>0</v>
      </c>
      <c r="AS20" s="38">
        <v>12334.488416999999</v>
      </c>
      <c r="AT20" s="38">
        <v>0</v>
      </c>
      <c r="AU20" s="38">
        <v>3073592.4791199998</v>
      </c>
      <c r="AV20" s="38">
        <v>491749.92519999994</v>
      </c>
      <c r="AW20" s="38">
        <v>824489.39409000007</v>
      </c>
      <c r="AX20" s="38">
        <v>779853.51456000004</v>
      </c>
      <c r="AY20" s="38">
        <v>5929251.7347900001</v>
      </c>
      <c r="AZ20" s="38">
        <v>111547.32115000021</v>
      </c>
      <c r="BA20" s="38">
        <v>0</v>
      </c>
      <c r="BB20" s="38">
        <v>0</v>
      </c>
      <c r="BC20" s="42"/>
      <c r="BD20" s="42"/>
      <c r="BE20" s="38">
        <v>0</v>
      </c>
      <c r="BF20" s="38">
        <v>0</v>
      </c>
      <c r="BG20" s="38">
        <v>99422767.801139995</v>
      </c>
      <c r="BH20" s="38">
        <v>12297324.85028</v>
      </c>
      <c r="BI20" s="38">
        <v>261667.11195000002</v>
      </c>
      <c r="BJ20" s="38">
        <v>8.1497200000085286</v>
      </c>
      <c r="BK20" s="38">
        <v>1360659.64053</v>
      </c>
      <c r="BL20" s="38">
        <v>107989.60080500001</v>
      </c>
      <c r="BM20" s="38">
        <v>21124.021525</v>
      </c>
      <c r="BN20" s="38">
        <v>0</v>
      </c>
      <c r="BO20" s="39">
        <v>241671.37499000001</v>
      </c>
      <c r="BP20" s="38">
        <v>0</v>
      </c>
      <c r="BQ20" s="38">
        <v>18155034.289080001</v>
      </c>
      <c r="BR20" s="38">
        <v>17754920.233690001</v>
      </c>
      <c r="BS20" s="38">
        <v>732126.47674000007</v>
      </c>
      <c r="BT20" s="38">
        <v>4781.648840000038</v>
      </c>
      <c r="BU20" s="38">
        <v>0</v>
      </c>
      <c r="BV20" s="38">
        <v>0</v>
      </c>
      <c r="BW20" s="38">
        <v>843379.15708999999</v>
      </c>
      <c r="BX20" s="38">
        <v>842129.42053999996</v>
      </c>
      <c r="BY20" s="38">
        <v>2007624.1164199999</v>
      </c>
      <c r="BZ20" s="38">
        <v>106821.51665999989</v>
      </c>
      <c r="CA20" s="38">
        <v>23623286.188329998</v>
      </c>
      <c r="CB20" s="38">
        <v>18816650.570259999</v>
      </c>
      <c r="CC20" s="38">
        <v>75799481.612810001</v>
      </c>
      <c r="CD20" s="38">
        <v>3074331.21257</v>
      </c>
      <c r="CE20" s="40">
        <f t="shared" si="0"/>
        <v>223.5616</v>
      </c>
      <c r="CF20" s="40">
        <f t="shared" si="0"/>
        <v>386.27910000000003</v>
      </c>
    </row>
    <row r="21" spans="1:84" s="35" customFormat="1" ht="15" customHeight="1" x14ac:dyDescent="0.3">
      <c r="A21" s="36">
        <f t="shared" si="1"/>
        <v>12</v>
      </c>
      <c r="B21" s="37">
        <v>45825</v>
      </c>
      <c r="C21" s="38">
        <v>15380533.660630001</v>
      </c>
      <c r="D21" s="38">
        <v>6466822.2464800011</v>
      </c>
      <c r="E21" s="38">
        <v>21114971.498410001</v>
      </c>
      <c r="F21" s="38"/>
      <c r="G21" s="38">
        <v>146048144.02794001</v>
      </c>
      <c r="H21" s="38">
        <v>0</v>
      </c>
      <c r="I21" s="38">
        <v>0</v>
      </c>
      <c r="J21" s="38">
        <v>0</v>
      </c>
      <c r="K21" s="38">
        <v>43328000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4311214.8309900006</v>
      </c>
      <c r="T21" s="38">
        <v>4311214.8309900006</v>
      </c>
      <c r="U21" s="38">
        <v>65230549.05556</v>
      </c>
      <c r="V21" s="42"/>
      <c r="W21" s="38">
        <v>164952314.96241</v>
      </c>
      <c r="X21" s="38">
        <v>10778037.077470001</v>
      </c>
      <c r="Y21" s="38">
        <v>28449386.212477002</v>
      </c>
      <c r="Z21" s="38">
        <v>4692924.4017230002</v>
      </c>
      <c r="AA21" s="38">
        <v>51845288.761460006</v>
      </c>
      <c r="AB21" s="38">
        <v>4849324.118664002</v>
      </c>
      <c r="AC21" s="38">
        <v>320092.94536999997</v>
      </c>
      <c r="AD21" s="38">
        <v>319889.60504999995</v>
      </c>
      <c r="AE21" s="38">
        <v>1424144.97092</v>
      </c>
      <c r="AF21" s="38">
        <v>428170.06245999993</v>
      </c>
      <c r="AG21" s="38">
        <v>6303213.4089100007</v>
      </c>
      <c r="AH21" s="38">
        <v>783366.95154000074</v>
      </c>
      <c r="AI21" s="38">
        <v>0</v>
      </c>
      <c r="AJ21" s="38">
        <v>0</v>
      </c>
      <c r="AK21" s="38">
        <v>0</v>
      </c>
      <c r="AL21" s="38">
        <v>0</v>
      </c>
      <c r="AM21" s="38">
        <v>5.7782399999999994</v>
      </c>
      <c r="AN21" s="38">
        <v>0</v>
      </c>
      <c r="AO21" s="38">
        <v>0</v>
      </c>
      <c r="AP21" s="38">
        <v>0</v>
      </c>
      <c r="AQ21" s="38">
        <v>123507.24520600002</v>
      </c>
      <c r="AR21" s="38">
        <v>0</v>
      </c>
      <c r="AS21" s="38">
        <v>12373.649142</v>
      </c>
      <c r="AT21" s="38">
        <v>0</v>
      </c>
      <c r="AU21" s="38">
        <v>2546258.5459099999</v>
      </c>
      <c r="AV21" s="38">
        <v>518707.24053999991</v>
      </c>
      <c r="AW21" s="38">
        <v>1152316.3004399999</v>
      </c>
      <c r="AX21" s="38">
        <v>872226.31958999997</v>
      </c>
      <c r="AY21" s="38">
        <v>6020649.9804199999</v>
      </c>
      <c r="AZ21" s="38">
        <v>121101.3416799996</v>
      </c>
      <c r="BA21" s="38">
        <v>0</v>
      </c>
      <c r="BB21" s="38">
        <v>0</v>
      </c>
      <c r="BC21" s="42"/>
      <c r="BD21" s="42"/>
      <c r="BE21" s="38">
        <v>0</v>
      </c>
      <c r="BF21" s="38">
        <v>0</v>
      </c>
      <c r="BG21" s="38">
        <v>98197237.798500001</v>
      </c>
      <c r="BH21" s="38">
        <v>12585710.04125</v>
      </c>
      <c r="BI21" s="38">
        <v>260519.9265</v>
      </c>
      <c r="BJ21" s="38">
        <v>8.1231999999872642</v>
      </c>
      <c r="BK21" s="38">
        <v>1401523.0232000002</v>
      </c>
      <c r="BL21" s="38">
        <v>100154.30529000024</v>
      </c>
      <c r="BM21" s="38">
        <v>21124.021525</v>
      </c>
      <c r="BN21" s="38">
        <v>0</v>
      </c>
      <c r="BO21" s="39">
        <v>241430.21622999999</v>
      </c>
      <c r="BP21" s="38">
        <v>0</v>
      </c>
      <c r="BQ21" s="38">
        <v>15005582.183709998</v>
      </c>
      <c r="BR21" s="38">
        <v>15005468.158319999</v>
      </c>
      <c r="BS21" s="38">
        <v>732100.39054999989</v>
      </c>
      <c r="BT21" s="38">
        <v>4742.8745499999495</v>
      </c>
      <c r="BU21" s="38">
        <v>0</v>
      </c>
      <c r="BV21" s="38">
        <v>0</v>
      </c>
      <c r="BW21" s="38">
        <v>1147553.7774499999</v>
      </c>
      <c r="BX21" s="38">
        <v>1143124.3051</v>
      </c>
      <c r="BY21" s="38">
        <v>4392563.1493800003</v>
      </c>
      <c r="BZ21" s="38">
        <v>2530336.4539800002</v>
      </c>
      <c r="CA21" s="38">
        <v>23202396.688549999</v>
      </c>
      <c r="CB21" s="38">
        <v>18783834.220449999</v>
      </c>
      <c r="CC21" s="38">
        <v>74994841.109950006</v>
      </c>
      <c r="CD21" s="38">
        <v>3146427.5103099998</v>
      </c>
      <c r="CE21" s="40">
        <f t="shared" si="0"/>
        <v>219.95150000000001</v>
      </c>
      <c r="CF21" s="40">
        <f t="shared" si="0"/>
        <v>342.54840000000002</v>
      </c>
    </row>
    <row r="22" spans="1:84" s="35" customFormat="1" ht="15" customHeight="1" x14ac:dyDescent="0.3">
      <c r="A22" s="36">
        <f t="shared" si="1"/>
        <v>13</v>
      </c>
      <c r="B22" s="37">
        <v>45826</v>
      </c>
      <c r="C22" s="38">
        <v>13532329.966509998</v>
      </c>
      <c r="D22" s="38">
        <v>4863889.1779599991</v>
      </c>
      <c r="E22" s="38">
        <v>25041062.342750002</v>
      </c>
      <c r="F22" s="38"/>
      <c r="G22" s="38">
        <v>146035771.38413998</v>
      </c>
      <c r="H22" s="38">
        <v>0</v>
      </c>
      <c r="I22" s="38">
        <v>0</v>
      </c>
      <c r="J22" s="38">
        <v>0</v>
      </c>
      <c r="K22" s="38">
        <v>40828000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3242592.78529</v>
      </c>
      <c r="T22" s="38">
        <v>3242592.78529</v>
      </c>
      <c r="U22" s="38">
        <v>65230549.05556</v>
      </c>
      <c r="V22" s="42"/>
      <c r="W22" s="38">
        <v>163449207.42315</v>
      </c>
      <c r="X22" s="38">
        <v>8106481.9632700002</v>
      </c>
      <c r="Y22" s="38">
        <v>28223112.965183005</v>
      </c>
      <c r="Z22" s="38">
        <v>4599399.6539250035</v>
      </c>
      <c r="AA22" s="38">
        <v>52788554.399319999</v>
      </c>
      <c r="AB22" s="38">
        <v>4792615.2254579961</v>
      </c>
      <c r="AC22" s="38">
        <v>381767.94553000003</v>
      </c>
      <c r="AD22" s="38">
        <v>381566.06206000003</v>
      </c>
      <c r="AE22" s="38">
        <v>1369597.5518</v>
      </c>
      <c r="AF22" s="38">
        <v>429990.70926000003</v>
      </c>
      <c r="AG22" s="38">
        <v>5924983.6845100001</v>
      </c>
      <c r="AH22" s="38">
        <v>776983.29762999993</v>
      </c>
      <c r="AI22" s="38">
        <v>0</v>
      </c>
      <c r="AJ22" s="38">
        <v>0</v>
      </c>
      <c r="AK22" s="38">
        <v>0</v>
      </c>
      <c r="AL22" s="38">
        <v>0</v>
      </c>
      <c r="AM22" s="38">
        <v>5.7782399999999994</v>
      </c>
      <c r="AN22" s="38">
        <v>0</v>
      </c>
      <c r="AO22" s="38">
        <v>0</v>
      </c>
      <c r="AP22" s="38">
        <v>0</v>
      </c>
      <c r="AQ22" s="38">
        <v>138509.07948449999</v>
      </c>
      <c r="AR22" s="38">
        <v>0</v>
      </c>
      <c r="AS22" s="38">
        <v>12373.649142</v>
      </c>
      <c r="AT22" s="38">
        <v>0</v>
      </c>
      <c r="AU22" s="38">
        <v>2415824.3713099998</v>
      </c>
      <c r="AV22" s="38">
        <v>527278.64987999992</v>
      </c>
      <c r="AW22" s="38">
        <v>1139414.4166999999</v>
      </c>
      <c r="AX22" s="38">
        <v>1001290.5451399999</v>
      </c>
      <c r="AY22" s="38">
        <v>5815585.2098000003</v>
      </c>
      <c r="AZ22" s="38">
        <v>146897.23720999993</v>
      </c>
      <c r="BA22" s="38">
        <v>0</v>
      </c>
      <c r="BB22" s="38">
        <v>0</v>
      </c>
      <c r="BC22" s="42"/>
      <c r="BD22" s="42"/>
      <c r="BE22" s="38">
        <v>0</v>
      </c>
      <c r="BF22" s="38">
        <v>0</v>
      </c>
      <c r="BG22" s="38">
        <v>98209729.051019996</v>
      </c>
      <c r="BH22" s="38">
        <v>12656021.38057</v>
      </c>
      <c r="BI22" s="38">
        <v>260179.09939000002</v>
      </c>
      <c r="BJ22" s="38">
        <v>8.1552900000024238</v>
      </c>
      <c r="BK22" s="38">
        <v>1341493.6150350003</v>
      </c>
      <c r="BL22" s="38">
        <v>101121.87686000027</v>
      </c>
      <c r="BM22" s="38">
        <v>22669.476094999998</v>
      </c>
      <c r="BN22" s="38">
        <v>0</v>
      </c>
      <c r="BO22" s="39">
        <v>241919.52387</v>
      </c>
      <c r="BP22" s="38">
        <v>0</v>
      </c>
      <c r="BQ22" s="38">
        <v>16769504.277539998</v>
      </c>
      <c r="BR22" s="38">
        <v>16769390.557279998</v>
      </c>
      <c r="BS22" s="38">
        <v>997006.46482999995</v>
      </c>
      <c r="BT22" s="38">
        <v>4780.1571299999487</v>
      </c>
      <c r="BU22" s="38">
        <v>0</v>
      </c>
      <c r="BV22" s="38">
        <v>0</v>
      </c>
      <c r="BW22" s="38">
        <v>1138724.2691100002</v>
      </c>
      <c r="BX22" s="38">
        <v>1137881.7992000002</v>
      </c>
      <c r="BY22" s="38">
        <v>5430001.02819</v>
      </c>
      <c r="BZ22" s="38">
        <v>3791964.7000200003</v>
      </c>
      <c r="CA22" s="38">
        <v>26201497.75406</v>
      </c>
      <c r="CB22" s="38">
        <v>21805147.245779999</v>
      </c>
      <c r="CC22" s="38">
        <v>72008231.296959996</v>
      </c>
      <c r="CD22" s="38">
        <v>3164005.3451399999</v>
      </c>
      <c r="CE22" s="40">
        <f t="shared" si="0"/>
        <v>226.98679999999999</v>
      </c>
      <c r="CF22" s="40">
        <f t="shared" si="0"/>
        <v>256.20949999999999</v>
      </c>
    </row>
    <row r="23" spans="1:84" s="35" customFormat="1" ht="15" customHeight="1" x14ac:dyDescent="0.3">
      <c r="A23" s="36">
        <f t="shared" si="1"/>
        <v>14</v>
      </c>
      <c r="B23" s="37">
        <v>45827</v>
      </c>
      <c r="C23" s="38">
        <v>16829386.643820003</v>
      </c>
      <c r="D23" s="38">
        <v>8224566.2446700037</v>
      </c>
      <c r="E23" s="38">
        <v>25812862.367619999</v>
      </c>
      <c r="F23" s="38"/>
      <c r="G23" s="38">
        <v>138906600.12311</v>
      </c>
      <c r="H23" s="38">
        <v>0</v>
      </c>
      <c r="I23" s="38">
        <v>0</v>
      </c>
      <c r="J23" s="38">
        <v>0</v>
      </c>
      <c r="K23" s="38">
        <v>48328000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5483044.1630899999</v>
      </c>
      <c r="T23" s="38">
        <v>5483044.1630899999</v>
      </c>
      <c r="U23" s="38">
        <v>65230549.05556</v>
      </c>
      <c r="V23" s="42"/>
      <c r="W23" s="38">
        <v>170129344.2421</v>
      </c>
      <c r="X23" s="38">
        <v>13707610.407779999</v>
      </c>
      <c r="Y23" s="38">
        <v>28033253.870887004</v>
      </c>
      <c r="Z23" s="38">
        <v>4563427.0805080021</v>
      </c>
      <c r="AA23" s="38">
        <v>53249547.843696006</v>
      </c>
      <c r="AB23" s="38">
        <v>4814235.0090780044</v>
      </c>
      <c r="AC23" s="38">
        <v>391124.98123000003</v>
      </c>
      <c r="AD23" s="38">
        <v>390925.57890000002</v>
      </c>
      <c r="AE23" s="38">
        <v>1322629.7718379998</v>
      </c>
      <c r="AF23" s="38">
        <v>430169.79914799985</v>
      </c>
      <c r="AG23" s="38">
        <v>5886493.6411799993</v>
      </c>
      <c r="AH23" s="38">
        <v>780593.22231999948</v>
      </c>
      <c r="AI23" s="38">
        <v>0</v>
      </c>
      <c r="AJ23" s="38">
        <v>0</v>
      </c>
      <c r="AK23" s="38">
        <v>0</v>
      </c>
      <c r="AL23" s="38">
        <v>0</v>
      </c>
      <c r="AM23" s="38">
        <v>5.7782399999999994</v>
      </c>
      <c r="AN23" s="38">
        <v>0</v>
      </c>
      <c r="AO23" s="38">
        <v>0</v>
      </c>
      <c r="AP23" s="38">
        <v>0</v>
      </c>
      <c r="AQ23" s="38">
        <v>131411.63292050001</v>
      </c>
      <c r="AR23" s="38">
        <v>1.4551915228366852E-11</v>
      </c>
      <c r="AS23" s="38">
        <v>12373.649142</v>
      </c>
      <c r="AT23" s="38">
        <v>0</v>
      </c>
      <c r="AU23" s="38">
        <v>2603108.5648899996</v>
      </c>
      <c r="AV23" s="38">
        <v>641528.71661999961</v>
      </c>
      <c r="AW23" s="38">
        <v>671299.92180999997</v>
      </c>
      <c r="AX23" s="38">
        <v>610897.28949</v>
      </c>
      <c r="AY23" s="38">
        <v>5865355.5721800001</v>
      </c>
      <c r="AZ23" s="38">
        <v>150033.75014000013</v>
      </c>
      <c r="BA23" s="38">
        <v>0</v>
      </c>
      <c r="BB23" s="38">
        <v>0</v>
      </c>
      <c r="BC23" s="42"/>
      <c r="BD23" s="42"/>
      <c r="BE23" s="38">
        <v>0</v>
      </c>
      <c r="BF23" s="38">
        <v>0</v>
      </c>
      <c r="BG23" s="38">
        <v>98166605.228009999</v>
      </c>
      <c r="BH23" s="38">
        <v>12381810.446210001</v>
      </c>
      <c r="BI23" s="38">
        <v>260880.70752</v>
      </c>
      <c r="BJ23" s="38">
        <v>8.1517099999909988</v>
      </c>
      <c r="BK23" s="38">
        <v>1347093.6017300002</v>
      </c>
      <c r="BL23" s="38">
        <v>93403.50706000028</v>
      </c>
      <c r="BM23" s="38">
        <v>22669.476094999998</v>
      </c>
      <c r="BN23" s="38">
        <v>0</v>
      </c>
      <c r="BO23" s="39">
        <v>241889.81591</v>
      </c>
      <c r="BP23" s="38">
        <v>0</v>
      </c>
      <c r="BQ23" s="38">
        <v>14734665.87748</v>
      </c>
      <c r="BR23" s="38">
        <v>14734552.172220001</v>
      </c>
      <c r="BS23" s="38">
        <v>336491.85569</v>
      </c>
      <c r="BT23" s="38">
        <v>4775.0256899999804</v>
      </c>
      <c r="BU23" s="38">
        <v>0</v>
      </c>
      <c r="BV23" s="38">
        <v>0</v>
      </c>
      <c r="BW23" s="38">
        <v>639549.41634</v>
      </c>
      <c r="BX23" s="38">
        <v>638717.14757000003</v>
      </c>
      <c r="BY23" s="38">
        <v>3101754.4096900001</v>
      </c>
      <c r="BZ23" s="38">
        <v>1442008.2291900003</v>
      </c>
      <c r="CA23" s="38">
        <v>20684995.160459999</v>
      </c>
      <c r="CB23" s="38">
        <v>16913464.233440001</v>
      </c>
      <c r="CC23" s="38">
        <v>77481610.067550004</v>
      </c>
      <c r="CD23" s="38">
        <v>3095452.61155</v>
      </c>
      <c r="CE23" s="40">
        <f t="shared" si="0"/>
        <v>219.57380000000001</v>
      </c>
      <c r="CF23" s="40">
        <f t="shared" si="0"/>
        <v>442.8306</v>
      </c>
    </row>
    <row r="24" spans="1:84" s="35" customFormat="1" ht="15" customHeight="1" x14ac:dyDescent="0.3">
      <c r="A24" s="36">
        <f t="shared" si="1"/>
        <v>15</v>
      </c>
      <c r="B24" s="37">
        <v>45828</v>
      </c>
      <c r="C24" s="38">
        <v>17112140.098219998</v>
      </c>
      <c r="D24" s="38">
        <v>7938914.7584699988</v>
      </c>
      <c r="E24" s="38">
        <v>28775752.487229999</v>
      </c>
      <c r="F24" s="38"/>
      <c r="G24" s="38">
        <v>139001233.10306999</v>
      </c>
      <c r="H24" s="38">
        <v>0</v>
      </c>
      <c r="I24" s="38">
        <v>0</v>
      </c>
      <c r="J24" s="38">
        <v>0</v>
      </c>
      <c r="K24" s="38">
        <v>47328000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5292609.8389800005</v>
      </c>
      <c r="T24" s="38">
        <v>5292609.8389800005</v>
      </c>
      <c r="U24" s="38">
        <v>65230549.05556</v>
      </c>
      <c r="V24" s="42"/>
      <c r="W24" s="38">
        <v>172279186.47194001</v>
      </c>
      <c r="X24" s="38">
        <v>13231524.597449999</v>
      </c>
      <c r="Y24" s="38">
        <v>28092252.128144003</v>
      </c>
      <c r="Z24" s="38">
        <v>4548488.8370340001</v>
      </c>
      <c r="AA24" s="38">
        <v>53974262.842174001</v>
      </c>
      <c r="AB24" s="38">
        <v>4777197.223451999</v>
      </c>
      <c r="AC24" s="38">
        <v>358099.84221999999</v>
      </c>
      <c r="AD24" s="38">
        <v>357901.56388999999</v>
      </c>
      <c r="AE24" s="38">
        <v>1275358.2431400002</v>
      </c>
      <c r="AF24" s="38">
        <v>429262.54196000018</v>
      </c>
      <c r="AG24" s="38">
        <v>6038291.1884899996</v>
      </c>
      <c r="AH24" s="38">
        <v>775506.42636999954</v>
      </c>
      <c r="AI24" s="38">
        <v>0</v>
      </c>
      <c r="AJ24" s="38">
        <v>0</v>
      </c>
      <c r="AK24" s="38">
        <v>0</v>
      </c>
      <c r="AL24" s="38">
        <v>0</v>
      </c>
      <c r="AM24" s="38">
        <v>5.7782399999999994</v>
      </c>
      <c r="AN24" s="38">
        <v>0</v>
      </c>
      <c r="AO24" s="38">
        <v>0</v>
      </c>
      <c r="AP24" s="38">
        <v>0</v>
      </c>
      <c r="AQ24" s="38">
        <v>135224.88329150001</v>
      </c>
      <c r="AR24" s="38">
        <v>0</v>
      </c>
      <c r="AS24" s="38">
        <v>12373.649142</v>
      </c>
      <c r="AT24" s="38">
        <v>0</v>
      </c>
      <c r="AU24" s="38">
        <v>2739063.63533</v>
      </c>
      <c r="AV24" s="38">
        <v>736386.97111000004</v>
      </c>
      <c r="AW24" s="38">
        <v>1433478.4615800001</v>
      </c>
      <c r="AX24" s="38">
        <v>882265.35120000015</v>
      </c>
      <c r="AY24" s="38">
        <v>5699083.8165999996</v>
      </c>
      <c r="AZ24" s="38">
        <v>89621.294999999925</v>
      </c>
      <c r="BA24" s="38">
        <v>0</v>
      </c>
      <c r="BB24" s="38">
        <v>0</v>
      </c>
      <c r="BC24" s="42"/>
      <c r="BD24" s="42"/>
      <c r="BE24" s="38">
        <v>0</v>
      </c>
      <c r="BF24" s="38">
        <v>0</v>
      </c>
      <c r="BG24" s="38">
        <v>99757494.468349993</v>
      </c>
      <c r="BH24" s="38">
        <v>12596630.21002</v>
      </c>
      <c r="BI24" s="38">
        <v>261607.73653999998</v>
      </c>
      <c r="BJ24" s="38">
        <v>8.1589999999778229</v>
      </c>
      <c r="BK24" s="38">
        <v>1308870.9952400001</v>
      </c>
      <c r="BL24" s="38">
        <v>84013.562000000107</v>
      </c>
      <c r="BM24" s="38">
        <v>1545.4545700000001</v>
      </c>
      <c r="BN24" s="38">
        <v>0</v>
      </c>
      <c r="BO24" s="39">
        <v>242494.46035000001</v>
      </c>
      <c r="BP24" s="38">
        <v>0</v>
      </c>
      <c r="BQ24" s="38">
        <v>14627081.785240002</v>
      </c>
      <c r="BR24" s="38">
        <v>14626968.094980001</v>
      </c>
      <c r="BS24" s="38">
        <v>407431.45743999997</v>
      </c>
      <c r="BT24" s="38">
        <v>4763.7782499999739</v>
      </c>
      <c r="BU24" s="38">
        <v>0</v>
      </c>
      <c r="BV24" s="38">
        <v>0</v>
      </c>
      <c r="BW24" s="38">
        <v>1474708.81883</v>
      </c>
      <c r="BX24" s="38">
        <v>1408116.8891700001</v>
      </c>
      <c r="BY24" s="38">
        <v>3147698.2168800002</v>
      </c>
      <c r="BZ24" s="38">
        <v>1485665.9956500002</v>
      </c>
      <c r="CA24" s="38">
        <v>21471438.92509</v>
      </c>
      <c r="CB24" s="38">
        <v>17609536.479049999</v>
      </c>
      <c r="CC24" s="38">
        <v>78286055.543259993</v>
      </c>
      <c r="CD24" s="38">
        <v>3149157.5525099998</v>
      </c>
      <c r="CE24" s="40">
        <f t="shared" si="0"/>
        <v>220.06370000000001</v>
      </c>
      <c r="CF24" s="40">
        <f t="shared" si="0"/>
        <v>420.16079999999999</v>
      </c>
    </row>
    <row r="25" spans="1:84" s="35" customFormat="1" ht="15" customHeight="1" x14ac:dyDescent="0.3">
      <c r="A25" s="36">
        <f t="shared" si="1"/>
        <v>16</v>
      </c>
      <c r="B25" s="37">
        <v>45829</v>
      </c>
      <c r="C25" s="38">
        <v>16357959.279139997</v>
      </c>
      <c r="D25" s="38">
        <v>7684176.3032899983</v>
      </c>
      <c r="E25" s="38">
        <v>26469772.901349999</v>
      </c>
      <c r="F25" s="38"/>
      <c r="G25" s="38">
        <v>139069385.22626001</v>
      </c>
      <c r="H25" s="38">
        <v>0</v>
      </c>
      <c r="I25" s="38">
        <v>0</v>
      </c>
      <c r="J25" s="38">
        <v>0</v>
      </c>
      <c r="K25" s="38">
        <v>49328000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5122784.202180001</v>
      </c>
      <c r="T25" s="38">
        <v>5122784.202180001</v>
      </c>
      <c r="U25" s="38">
        <v>65230549.05556</v>
      </c>
      <c r="V25" s="42"/>
      <c r="W25" s="38">
        <v>171117352.55338001</v>
      </c>
      <c r="X25" s="38">
        <v>12806960.505480001</v>
      </c>
      <c r="Y25" s="38">
        <v>28514651.550626002</v>
      </c>
      <c r="Z25" s="38">
        <v>4527924.2823550031</v>
      </c>
      <c r="AA25" s="38">
        <v>52689188.008478008</v>
      </c>
      <c r="AB25" s="38">
        <v>4717235.2909019999</v>
      </c>
      <c r="AC25" s="38">
        <v>379453.54986999999</v>
      </c>
      <c r="AD25" s="38">
        <v>379256.93896</v>
      </c>
      <c r="AE25" s="38">
        <v>1316301.3408020001</v>
      </c>
      <c r="AF25" s="38">
        <v>429007.72775200009</v>
      </c>
      <c r="AG25" s="38">
        <v>6125335.7683700006</v>
      </c>
      <c r="AH25" s="38">
        <v>782051.9316300007</v>
      </c>
      <c r="AI25" s="38">
        <v>0</v>
      </c>
      <c r="AJ25" s="38">
        <v>0</v>
      </c>
      <c r="AK25" s="38">
        <v>0</v>
      </c>
      <c r="AL25" s="38">
        <v>0</v>
      </c>
      <c r="AM25" s="38">
        <v>5.7782399999999994</v>
      </c>
      <c r="AN25" s="38">
        <v>0</v>
      </c>
      <c r="AO25" s="38">
        <v>0</v>
      </c>
      <c r="AP25" s="38">
        <v>0</v>
      </c>
      <c r="AQ25" s="38">
        <v>132623.45823650001</v>
      </c>
      <c r="AR25" s="38">
        <v>0</v>
      </c>
      <c r="AS25" s="38">
        <v>12373.649142</v>
      </c>
      <c r="AT25" s="38">
        <v>0</v>
      </c>
      <c r="AU25" s="38">
        <v>2740381.4776799995</v>
      </c>
      <c r="AV25" s="38">
        <v>538238.69422999956</v>
      </c>
      <c r="AW25" s="38">
        <v>704741.94447999995</v>
      </c>
      <c r="AX25" s="38">
        <v>117962.01573999999</v>
      </c>
      <c r="AY25" s="38">
        <v>6239266.7691000002</v>
      </c>
      <c r="AZ25" s="38">
        <v>127638.84893999994</v>
      </c>
      <c r="BA25" s="38">
        <v>0</v>
      </c>
      <c r="BB25" s="38">
        <v>0</v>
      </c>
      <c r="BC25" s="42"/>
      <c r="BD25" s="42"/>
      <c r="BE25" s="38">
        <v>0</v>
      </c>
      <c r="BF25" s="38">
        <v>0</v>
      </c>
      <c r="BG25" s="38">
        <v>98854323.295019999</v>
      </c>
      <c r="BH25" s="38">
        <v>11619315.73051</v>
      </c>
      <c r="BI25" s="38">
        <v>252482.3762</v>
      </c>
      <c r="BJ25" s="38">
        <v>5.4862000000066473</v>
      </c>
      <c r="BK25" s="38">
        <v>1322810.1295750001</v>
      </c>
      <c r="BL25" s="38">
        <v>84440.616475000119</v>
      </c>
      <c r="BM25" s="38">
        <v>1545.4545700000001</v>
      </c>
      <c r="BN25" s="38">
        <v>0</v>
      </c>
      <c r="BO25" s="39">
        <v>242821.24794999999</v>
      </c>
      <c r="BP25" s="38">
        <v>0</v>
      </c>
      <c r="BQ25" s="38">
        <v>15281989.534840003</v>
      </c>
      <c r="BR25" s="38">
        <v>14881875.859580003</v>
      </c>
      <c r="BS25" s="38">
        <v>407547.09860000003</v>
      </c>
      <c r="BT25" s="38">
        <v>4759.4224900000263</v>
      </c>
      <c r="BU25" s="38">
        <v>0</v>
      </c>
      <c r="BV25" s="38">
        <v>0</v>
      </c>
      <c r="BW25" s="38">
        <v>702517.59168999991</v>
      </c>
      <c r="BX25" s="38">
        <v>701653.65958999994</v>
      </c>
      <c r="BY25" s="38">
        <v>3183906.54935</v>
      </c>
      <c r="BZ25" s="38">
        <v>1399630.7654499998</v>
      </c>
      <c r="CA25" s="38">
        <v>21395619.982779998</v>
      </c>
      <c r="CB25" s="38">
        <v>17072365.80979</v>
      </c>
      <c r="CC25" s="38">
        <v>77458703.312240005</v>
      </c>
      <c r="CD25" s="38">
        <v>2904828.9326300002</v>
      </c>
      <c r="CE25" s="40">
        <f t="shared" si="0"/>
        <v>220.9143</v>
      </c>
      <c r="CF25" s="40">
        <f t="shared" si="0"/>
        <v>440.8852</v>
      </c>
    </row>
    <row r="26" spans="1:84" s="35" customFormat="1" ht="15" customHeight="1" x14ac:dyDescent="0.3">
      <c r="A26" s="36">
        <f t="shared" si="1"/>
        <v>17</v>
      </c>
      <c r="B26" s="37">
        <v>45832</v>
      </c>
      <c r="C26" s="38">
        <v>16232173.156779999</v>
      </c>
      <c r="D26" s="38">
        <v>7199664.7238299996</v>
      </c>
      <c r="E26" s="38">
        <v>24691915.159109998</v>
      </c>
      <c r="F26" s="38"/>
      <c r="G26" s="38">
        <v>139274396.05280998</v>
      </c>
      <c r="H26" s="38">
        <v>0</v>
      </c>
      <c r="I26" s="38">
        <v>0</v>
      </c>
      <c r="J26" s="38">
        <v>0</v>
      </c>
      <c r="K26" s="38">
        <v>49828000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4799776.4825499998</v>
      </c>
      <c r="T26" s="38">
        <v>4799776.4825499998</v>
      </c>
      <c r="U26" s="38">
        <v>65230549.05556</v>
      </c>
      <c r="V26" s="42"/>
      <c r="W26" s="38">
        <v>169595711.79569</v>
      </c>
      <c r="X26" s="38">
        <v>11999441.20638</v>
      </c>
      <c r="Y26" s="38">
        <v>28136393.376531005</v>
      </c>
      <c r="Z26" s="38">
        <v>4664182.7858550036</v>
      </c>
      <c r="AA26" s="38">
        <v>54018707.773056</v>
      </c>
      <c r="AB26" s="38">
        <v>4795297.0509479996</v>
      </c>
      <c r="AC26" s="38">
        <v>374907.92560999998</v>
      </c>
      <c r="AD26" s="38">
        <v>374713.16272999998</v>
      </c>
      <c r="AE26" s="38">
        <v>1326654.8704640002</v>
      </c>
      <c r="AF26" s="38">
        <v>431497.93458400015</v>
      </c>
      <c r="AG26" s="38">
        <v>6269587.8024400007</v>
      </c>
      <c r="AH26" s="38">
        <v>789239.83069000056</v>
      </c>
      <c r="AI26" s="38">
        <v>0</v>
      </c>
      <c r="AJ26" s="38">
        <v>0</v>
      </c>
      <c r="AK26" s="38">
        <v>0</v>
      </c>
      <c r="AL26" s="38">
        <v>0</v>
      </c>
      <c r="AM26" s="38">
        <v>5.7782399999999994</v>
      </c>
      <c r="AN26" s="38">
        <v>0</v>
      </c>
      <c r="AO26" s="38">
        <v>0</v>
      </c>
      <c r="AP26" s="38">
        <v>0</v>
      </c>
      <c r="AQ26" s="38">
        <v>121842.14884850002</v>
      </c>
      <c r="AR26" s="38">
        <v>0</v>
      </c>
      <c r="AS26" s="38">
        <v>12373.649142</v>
      </c>
      <c r="AT26" s="38">
        <v>0</v>
      </c>
      <c r="AU26" s="38">
        <v>2368299.6422699997</v>
      </c>
      <c r="AV26" s="38">
        <v>548223.32523999969</v>
      </c>
      <c r="AW26" s="38">
        <v>415727.73410999996</v>
      </c>
      <c r="AX26" s="38">
        <v>246820.58043999996</v>
      </c>
      <c r="AY26" s="38">
        <v>6041158.1392700002</v>
      </c>
      <c r="AZ26" s="38">
        <v>166001.39788000006</v>
      </c>
      <c r="BA26" s="38">
        <v>0</v>
      </c>
      <c r="BB26" s="38">
        <v>0</v>
      </c>
      <c r="BC26" s="42"/>
      <c r="BD26" s="42"/>
      <c r="BE26" s="38">
        <v>0</v>
      </c>
      <c r="BF26" s="38">
        <v>0</v>
      </c>
      <c r="BG26" s="38">
        <v>99085658.839980006</v>
      </c>
      <c r="BH26" s="38">
        <v>12015976.06837</v>
      </c>
      <c r="BI26" s="38">
        <v>258393.28805999999</v>
      </c>
      <c r="BJ26" s="38">
        <v>5.5910799999983283</v>
      </c>
      <c r="BK26" s="38">
        <v>1444075.0144699998</v>
      </c>
      <c r="BL26" s="38">
        <v>86786.806029999818</v>
      </c>
      <c r="BM26" s="38">
        <v>1545.4545700000001</v>
      </c>
      <c r="BN26" s="38">
        <v>0</v>
      </c>
      <c r="BO26" s="39">
        <v>243683.94393000001</v>
      </c>
      <c r="BP26" s="38">
        <v>0</v>
      </c>
      <c r="BQ26" s="38">
        <v>15395869.24684</v>
      </c>
      <c r="BR26" s="38">
        <v>15395753.893379999</v>
      </c>
      <c r="BS26" s="38">
        <v>407621.68147000001</v>
      </c>
      <c r="BT26" s="38">
        <v>4793.3935000000056</v>
      </c>
      <c r="BU26" s="38">
        <v>0</v>
      </c>
      <c r="BV26" s="38">
        <v>0</v>
      </c>
      <c r="BW26" s="38">
        <v>548741.4052700001</v>
      </c>
      <c r="BX26" s="38">
        <v>547649.59125000006</v>
      </c>
      <c r="BY26" s="38">
        <v>3468044.7666799999</v>
      </c>
      <c r="BZ26" s="38">
        <v>1815893.91753</v>
      </c>
      <c r="CA26" s="38">
        <v>21767974.801290002</v>
      </c>
      <c r="CB26" s="38">
        <v>17850883.192779999</v>
      </c>
      <c r="CC26" s="38">
        <v>77317684.038690001</v>
      </c>
      <c r="CD26" s="38">
        <v>3003994.0170900002</v>
      </c>
      <c r="CE26" s="40">
        <f t="shared" si="0"/>
        <v>219.3492</v>
      </c>
      <c r="CF26" s="40">
        <f t="shared" si="0"/>
        <v>399.44959999999998</v>
      </c>
    </row>
    <row r="27" spans="1:84" s="35" customFormat="1" ht="15" customHeight="1" x14ac:dyDescent="0.3">
      <c r="A27" s="36">
        <f t="shared" si="1"/>
        <v>18</v>
      </c>
      <c r="B27" s="37">
        <v>45833</v>
      </c>
      <c r="C27" s="38">
        <v>14522102.55167</v>
      </c>
      <c r="D27" s="38">
        <v>5534575.2198200002</v>
      </c>
      <c r="E27" s="38">
        <v>25237396.06467</v>
      </c>
      <c r="F27" s="38"/>
      <c r="G27" s="38">
        <v>139364134.97393</v>
      </c>
      <c r="H27" s="38">
        <v>0</v>
      </c>
      <c r="I27" s="38">
        <v>0</v>
      </c>
      <c r="J27" s="38">
        <v>0</v>
      </c>
      <c r="K27" s="38">
        <v>48828000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3689716.8132199999</v>
      </c>
      <c r="T27" s="38">
        <v>3689716.8132199999</v>
      </c>
      <c r="U27" s="38">
        <v>65230549.05556</v>
      </c>
      <c r="V27" s="42"/>
      <c r="W27" s="38">
        <v>166410801.34792</v>
      </c>
      <c r="X27" s="38">
        <v>9224292.0330299996</v>
      </c>
      <c r="Y27" s="38">
        <v>27970999.298351999</v>
      </c>
      <c r="Z27" s="38">
        <v>4610317.2506259996</v>
      </c>
      <c r="AA27" s="38">
        <v>53955276.992144011</v>
      </c>
      <c r="AB27" s="38">
        <v>4766806.6430800082</v>
      </c>
      <c r="AC27" s="38">
        <v>368240.23794000002</v>
      </c>
      <c r="AD27" s="38">
        <v>368046.60555000004</v>
      </c>
      <c r="AE27" s="38">
        <v>1387541.866656</v>
      </c>
      <c r="AF27" s="38">
        <v>429874.30305600003</v>
      </c>
      <c r="AG27" s="38">
        <v>6304360.0937900012</v>
      </c>
      <c r="AH27" s="38">
        <v>799554.01664000086</v>
      </c>
      <c r="AI27" s="38">
        <v>0</v>
      </c>
      <c r="AJ27" s="38">
        <v>0</v>
      </c>
      <c r="AK27" s="38">
        <v>0</v>
      </c>
      <c r="AL27" s="38">
        <v>0</v>
      </c>
      <c r="AM27" s="38">
        <v>5.7782399999999994</v>
      </c>
      <c r="AN27" s="38">
        <v>0</v>
      </c>
      <c r="AO27" s="38">
        <v>0</v>
      </c>
      <c r="AP27" s="38">
        <v>0</v>
      </c>
      <c r="AQ27" s="38">
        <v>124913.204442</v>
      </c>
      <c r="AR27" s="38">
        <v>0</v>
      </c>
      <c r="AS27" s="38">
        <v>12373.649142</v>
      </c>
      <c r="AT27" s="38">
        <v>0</v>
      </c>
      <c r="AU27" s="38">
        <v>2564416.5910800002</v>
      </c>
      <c r="AV27" s="38">
        <v>691918.97858000011</v>
      </c>
      <c r="AW27" s="38">
        <v>1380060.6927699998</v>
      </c>
      <c r="AX27" s="38">
        <v>1370619.9753099999</v>
      </c>
      <c r="AY27" s="38">
        <v>5993906.1187199997</v>
      </c>
      <c r="AZ27" s="38">
        <v>90370.152849999256</v>
      </c>
      <c r="BA27" s="38">
        <v>0</v>
      </c>
      <c r="BB27" s="38">
        <v>0</v>
      </c>
      <c r="BC27" s="42"/>
      <c r="BD27" s="42"/>
      <c r="BE27" s="38">
        <v>0</v>
      </c>
      <c r="BF27" s="38">
        <v>0</v>
      </c>
      <c r="BG27" s="38">
        <v>100062094.52327999</v>
      </c>
      <c r="BH27" s="38">
        <v>13127507.9257</v>
      </c>
      <c r="BI27" s="38">
        <v>259509.09765000001</v>
      </c>
      <c r="BJ27" s="38">
        <v>9.5727500000139116</v>
      </c>
      <c r="BK27" s="38">
        <v>1451243.7993699999</v>
      </c>
      <c r="BL27" s="38">
        <v>104709.06679999987</v>
      </c>
      <c r="BM27" s="38">
        <v>1545.4545700000001</v>
      </c>
      <c r="BN27" s="38">
        <v>0</v>
      </c>
      <c r="BO27" s="39">
        <v>243897.72477</v>
      </c>
      <c r="BP27" s="38">
        <v>0</v>
      </c>
      <c r="BQ27" s="38">
        <v>17238263.278980002</v>
      </c>
      <c r="BR27" s="38">
        <v>17238147.940520003</v>
      </c>
      <c r="BS27" s="38">
        <v>895342.65572000004</v>
      </c>
      <c r="BT27" s="38">
        <v>4775.5229200000176</v>
      </c>
      <c r="BU27" s="38">
        <v>0</v>
      </c>
      <c r="BV27" s="38">
        <v>0</v>
      </c>
      <c r="BW27" s="38">
        <v>1596764.62895</v>
      </c>
      <c r="BX27" s="38">
        <v>1583831.54247</v>
      </c>
      <c r="BY27" s="38">
        <v>4753047.9765399992</v>
      </c>
      <c r="BZ27" s="38">
        <v>3077758.5417399998</v>
      </c>
      <c r="CA27" s="38">
        <v>26439614.616549999</v>
      </c>
      <c r="CB27" s="38">
        <v>22009232.187199999</v>
      </c>
      <c r="CC27" s="38">
        <v>73622479.906729996</v>
      </c>
      <c r="CD27" s="38">
        <v>3281876.9814300002</v>
      </c>
      <c r="CE27" s="40">
        <f t="shared" ref="CE27:CF30" si="2">ROUND(W27/CC27*100,4)</f>
        <v>226.0326</v>
      </c>
      <c r="CF27" s="40">
        <f t="shared" si="2"/>
        <v>281.06760000000003</v>
      </c>
    </row>
    <row r="28" spans="1:84" s="35" customFormat="1" ht="15" customHeight="1" x14ac:dyDescent="0.3">
      <c r="A28" s="36">
        <f t="shared" si="1"/>
        <v>19</v>
      </c>
      <c r="B28" s="37">
        <v>45834</v>
      </c>
      <c r="C28" s="38">
        <v>16068487.31192</v>
      </c>
      <c r="D28" s="38">
        <v>7523605.7853699997</v>
      </c>
      <c r="E28" s="38">
        <v>26523345.585329998</v>
      </c>
      <c r="F28" s="38"/>
      <c r="G28" s="38">
        <v>141287682.07256001</v>
      </c>
      <c r="H28" s="38">
        <v>0</v>
      </c>
      <c r="I28" s="38">
        <v>0</v>
      </c>
      <c r="J28" s="38">
        <v>0</v>
      </c>
      <c r="K28" s="38">
        <v>47328000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5015737.19025</v>
      </c>
      <c r="T28" s="38">
        <v>5015737.19025</v>
      </c>
      <c r="U28" s="38">
        <v>65230549.05556</v>
      </c>
      <c r="V28" s="42"/>
      <c r="W28" s="38">
        <v>170992703.1045</v>
      </c>
      <c r="X28" s="38">
        <v>12539342.97562</v>
      </c>
      <c r="Y28" s="38">
        <v>27820458.281700008</v>
      </c>
      <c r="Z28" s="38">
        <v>4592294.219309004</v>
      </c>
      <c r="AA28" s="38">
        <v>55225627.23274</v>
      </c>
      <c r="AB28" s="38">
        <v>5245094.8799719959</v>
      </c>
      <c r="AC28" s="38">
        <v>363512.30057999998</v>
      </c>
      <c r="AD28" s="38">
        <v>363320.17271999997</v>
      </c>
      <c r="AE28" s="38">
        <v>1538720.2871620001</v>
      </c>
      <c r="AF28" s="38">
        <v>420693.31899200007</v>
      </c>
      <c r="AG28" s="38">
        <v>6217384.2117100004</v>
      </c>
      <c r="AH28" s="38">
        <v>787444.56851000013</v>
      </c>
      <c r="AI28" s="38">
        <v>0</v>
      </c>
      <c r="AJ28" s="38">
        <v>0</v>
      </c>
      <c r="AK28" s="38">
        <v>0</v>
      </c>
      <c r="AL28" s="38">
        <v>0</v>
      </c>
      <c r="AM28" s="38">
        <v>5.7782399999999994</v>
      </c>
      <c r="AN28" s="38">
        <v>0</v>
      </c>
      <c r="AO28" s="38">
        <v>0</v>
      </c>
      <c r="AP28" s="38">
        <v>0</v>
      </c>
      <c r="AQ28" s="38">
        <v>120842.828693</v>
      </c>
      <c r="AR28" s="38">
        <v>0</v>
      </c>
      <c r="AS28" s="38">
        <v>12373.649142</v>
      </c>
      <c r="AT28" s="38">
        <v>0</v>
      </c>
      <c r="AU28" s="38">
        <v>2451070.5349099999</v>
      </c>
      <c r="AV28" s="38">
        <v>526841.38506</v>
      </c>
      <c r="AW28" s="38">
        <v>1510460.0714799999</v>
      </c>
      <c r="AX28" s="38">
        <v>1508953.57562</v>
      </c>
      <c r="AY28" s="38">
        <v>5981328.9759299997</v>
      </c>
      <c r="AZ28" s="38">
        <v>127424.56886999961</v>
      </c>
      <c r="BA28" s="38">
        <v>0</v>
      </c>
      <c r="BB28" s="38">
        <v>0</v>
      </c>
      <c r="BC28" s="42"/>
      <c r="BD28" s="42"/>
      <c r="BE28" s="38">
        <v>0</v>
      </c>
      <c r="BF28" s="38">
        <v>0</v>
      </c>
      <c r="BG28" s="38">
        <v>101241784.15229</v>
      </c>
      <c r="BH28" s="38">
        <v>13572066.689060001</v>
      </c>
      <c r="BI28" s="38">
        <v>193805.67204</v>
      </c>
      <c r="BJ28" s="38">
        <v>5.5860700000193901</v>
      </c>
      <c r="BK28" s="38">
        <v>1389738.1480349998</v>
      </c>
      <c r="BL28" s="38">
        <v>34129.97235499994</v>
      </c>
      <c r="BM28" s="38">
        <v>1545.4545700000001</v>
      </c>
      <c r="BN28" s="38">
        <v>0</v>
      </c>
      <c r="BO28" s="39">
        <v>243444.53268999999</v>
      </c>
      <c r="BP28" s="38">
        <v>0</v>
      </c>
      <c r="BQ28" s="38">
        <v>16364268.096319998</v>
      </c>
      <c r="BR28" s="38">
        <v>16364152.772859998</v>
      </c>
      <c r="BS28" s="38">
        <v>1041035.6945099999</v>
      </c>
      <c r="BT28" s="38">
        <v>4824.0032099999953</v>
      </c>
      <c r="BU28" s="38">
        <v>0</v>
      </c>
      <c r="BV28" s="38">
        <v>0</v>
      </c>
      <c r="BW28" s="38">
        <v>1449806.0801299999</v>
      </c>
      <c r="BX28" s="38">
        <v>1449173.1931799999</v>
      </c>
      <c r="BY28" s="38">
        <v>3110634.3874999997</v>
      </c>
      <c r="BZ28" s="38">
        <v>1402998.5334699997</v>
      </c>
      <c r="CA28" s="38">
        <v>23794278.0658</v>
      </c>
      <c r="CB28" s="38">
        <v>19255284.061149999</v>
      </c>
      <c r="CC28" s="38">
        <v>77447506.086490005</v>
      </c>
      <c r="CD28" s="38">
        <v>3393016.67227</v>
      </c>
      <c r="CE28" s="40">
        <f t="shared" si="2"/>
        <v>220.78530000000001</v>
      </c>
      <c r="CF28" s="40">
        <f t="shared" si="2"/>
        <v>369.56330000000003</v>
      </c>
    </row>
    <row r="29" spans="1:84" s="35" customFormat="1" ht="15" customHeight="1" x14ac:dyDescent="0.3">
      <c r="A29" s="36">
        <f t="shared" si="1"/>
        <v>20</v>
      </c>
      <c r="B29" s="37">
        <v>45835</v>
      </c>
      <c r="C29" s="38">
        <v>16400346.098170001</v>
      </c>
      <c r="D29" s="38">
        <v>7292772.6176200006</v>
      </c>
      <c r="E29" s="38">
        <v>27064735.541469999</v>
      </c>
      <c r="F29" s="38"/>
      <c r="G29" s="38">
        <v>141314069.74612999</v>
      </c>
      <c r="H29" s="38">
        <v>0</v>
      </c>
      <c r="I29" s="38">
        <v>0</v>
      </c>
      <c r="J29" s="38">
        <v>0</v>
      </c>
      <c r="K29" s="38">
        <v>44828000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4861848.41175</v>
      </c>
      <c r="T29" s="38">
        <v>4861848.41175</v>
      </c>
      <c r="U29" s="38">
        <v>65230549.05556</v>
      </c>
      <c r="V29" s="42"/>
      <c r="W29" s="38">
        <v>169238450.74195999</v>
      </c>
      <c r="X29" s="38">
        <v>12154621.029370001</v>
      </c>
      <c r="Y29" s="38">
        <v>27681607.572900001</v>
      </c>
      <c r="Z29" s="38">
        <v>4560011.1010509999</v>
      </c>
      <c r="AA29" s="38">
        <v>54250395.325960003</v>
      </c>
      <c r="AB29" s="38">
        <v>4705694.8025360042</v>
      </c>
      <c r="AC29" s="38">
        <v>432347.01451000007</v>
      </c>
      <c r="AD29" s="38">
        <v>432157.30306000006</v>
      </c>
      <c r="AE29" s="38">
        <v>1564651.6575879999</v>
      </c>
      <c r="AF29" s="38">
        <v>415967.13502799999</v>
      </c>
      <c r="AG29" s="38">
        <v>6072576.3845299995</v>
      </c>
      <c r="AH29" s="38">
        <v>790452.21380999975</v>
      </c>
      <c r="AI29" s="38">
        <v>0</v>
      </c>
      <c r="AJ29" s="38">
        <v>0</v>
      </c>
      <c r="AK29" s="38">
        <v>0</v>
      </c>
      <c r="AL29" s="38">
        <v>0</v>
      </c>
      <c r="AM29" s="38">
        <v>5.7782399999999994</v>
      </c>
      <c r="AN29" s="38">
        <v>0</v>
      </c>
      <c r="AO29" s="38">
        <v>0</v>
      </c>
      <c r="AP29" s="38">
        <v>0</v>
      </c>
      <c r="AQ29" s="38">
        <v>129622.15600850001</v>
      </c>
      <c r="AR29" s="38">
        <v>0</v>
      </c>
      <c r="AS29" s="38">
        <v>7802.7110069999999</v>
      </c>
      <c r="AT29" s="38">
        <v>0</v>
      </c>
      <c r="AU29" s="38">
        <v>2421628.0821499997</v>
      </c>
      <c r="AV29" s="38">
        <v>455829.28301999974</v>
      </c>
      <c r="AW29" s="38">
        <v>1747017.9877199999</v>
      </c>
      <c r="AX29" s="38">
        <v>1742088.5523299999</v>
      </c>
      <c r="AY29" s="38">
        <v>6056831.6116800001</v>
      </c>
      <c r="AZ29" s="38">
        <v>151381.52740999963</v>
      </c>
      <c r="BA29" s="38">
        <v>0</v>
      </c>
      <c r="BB29" s="38">
        <v>0</v>
      </c>
      <c r="BC29" s="42"/>
      <c r="BD29" s="42"/>
      <c r="BE29" s="38">
        <v>0</v>
      </c>
      <c r="BF29" s="38">
        <v>0</v>
      </c>
      <c r="BG29" s="38">
        <v>100364486.28229</v>
      </c>
      <c r="BH29" s="38">
        <v>13253581.91824</v>
      </c>
      <c r="BI29" s="38">
        <v>231299.55171</v>
      </c>
      <c r="BJ29" s="38">
        <v>5.5506300000070041</v>
      </c>
      <c r="BK29" s="38">
        <v>1342943.0382249998</v>
      </c>
      <c r="BL29" s="38">
        <v>33940.360444999846</v>
      </c>
      <c r="BM29" s="38">
        <v>1545.4545700000001</v>
      </c>
      <c r="BN29" s="38">
        <v>0</v>
      </c>
      <c r="BO29" s="39">
        <v>242684.94083000001</v>
      </c>
      <c r="BP29" s="38">
        <v>0</v>
      </c>
      <c r="BQ29" s="38">
        <v>16751427.641420001</v>
      </c>
      <c r="BR29" s="38">
        <v>16751263.628810002</v>
      </c>
      <c r="BS29" s="38">
        <v>1041051.83664</v>
      </c>
      <c r="BT29" s="38">
        <v>4805.6453400000464</v>
      </c>
      <c r="BU29" s="38">
        <v>0</v>
      </c>
      <c r="BV29" s="38">
        <v>0</v>
      </c>
      <c r="BW29" s="38">
        <v>1772990.4769300001</v>
      </c>
      <c r="BX29" s="38">
        <v>1752664.15931</v>
      </c>
      <c r="BY29" s="38">
        <v>1802701.9612800002</v>
      </c>
      <c r="BZ29" s="38">
        <v>89218.923680000182</v>
      </c>
      <c r="CA29" s="38">
        <v>23186644.901609998</v>
      </c>
      <c r="CB29" s="38">
        <v>18631898.26822</v>
      </c>
      <c r="CC29" s="38">
        <v>77177841.380679995</v>
      </c>
      <c r="CD29" s="38">
        <v>3313395.4795599999</v>
      </c>
      <c r="CE29" s="40">
        <f t="shared" si="2"/>
        <v>219.28370000000001</v>
      </c>
      <c r="CF29" s="40">
        <f t="shared" si="2"/>
        <v>366.83280000000002</v>
      </c>
    </row>
    <row r="30" spans="1:84" s="35" customFormat="1" ht="15" customHeight="1" x14ac:dyDescent="0.3">
      <c r="A30" s="36">
        <f t="shared" si="1"/>
        <v>21</v>
      </c>
      <c r="B30" s="37">
        <v>45836</v>
      </c>
      <c r="C30" s="38">
        <v>17299055.544709999</v>
      </c>
      <c r="D30" s="38">
        <v>8051378.8395600002</v>
      </c>
      <c r="E30" s="38">
        <v>29691872.230379999</v>
      </c>
      <c r="F30" s="38"/>
      <c r="G30" s="38">
        <v>141351786.66255999</v>
      </c>
      <c r="H30" s="38">
        <v>0</v>
      </c>
      <c r="I30" s="38">
        <v>0</v>
      </c>
      <c r="J30" s="38">
        <v>0</v>
      </c>
      <c r="K30" s="38">
        <v>39760000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5367585.8930500001</v>
      </c>
      <c r="T30" s="38">
        <v>5367585.8930500001</v>
      </c>
      <c r="U30" s="38">
        <v>65230549.05556</v>
      </c>
      <c r="V30" s="42"/>
      <c r="W30" s="38">
        <v>168239751.27513</v>
      </c>
      <c r="X30" s="38">
        <v>13418964.7326</v>
      </c>
      <c r="Y30" s="38">
        <v>27819704.092344999</v>
      </c>
      <c r="Z30" s="38">
        <v>4505926.726425997</v>
      </c>
      <c r="AA30" s="38">
        <v>52242764.281562001</v>
      </c>
      <c r="AB30" s="38">
        <v>4759214.6861359971</v>
      </c>
      <c r="AC30" s="38">
        <v>498154.56498000002</v>
      </c>
      <c r="AD30" s="38">
        <v>497967.47340000002</v>
      </c>
      <c r="AE30" s="38">
        <v>2492348.8821159997</v>
      </c>
      <c r="AF30" s="38">
        <v>417762.67933599977</v>
      </c>
      <c r="AG30" s="38">
        <v>5874622.0354800001</v>
      </c>
      <c r="AH30" s="38">
        <v>783304.90358000027</v>
      </c>
      <c r="AI30" s="38">
        <v>0</v>
      </c>
      <c r="AJ30" s="38">
        <v>0</v>
      </c>
      <c r="AK30" s="38">
        <v>0</v>
      </c>
      <c r="AL30" s="38">
        <v>0</v>
      </c>
      <c r="AM30" s="38">
        <v>5.7782399999999994</v>
      </c>
      <c r="AN30" s="38">
        <v>0</v>
      </c>
      <c r="AO30" s="38">
        <v>0</v>
      </c>
      <c r="AP30" s="38">
        <v>0</v>
      </c>
      <c r="AQ30" s="38">
        <v>124236.08243850002</v>
      </c>
      <c r="AR30" s="38">
        <v>0</v>
      </c>
      <c r="AS30" s="38">
        <v>7802.7110069999999</v>
      </c>
      <c r="AT30" s="38">
        <v>0</v>
      </c>
      <c r="AU30" s="38">
        <v>3188891.7009900003</v>
      </c>
      <c r="AV30" s="38">
        <v>1033254.8083200003</v>
      </c>
      <c r="AW30" s="38">
        <v>1969453.8946700001</v>
      </c>
      <c r="AX30" s="38">
        <v>1684714.0510500001</v>
      </c>
      <c r="AY30" s="38">
        <v>6655629.2362799998</v>
      </c>
      <c r="AZ30" s="38">
        <v>115667.77661999967</v>
      </c>
      <c r="BA30" s="38">
        <v>0</v>
      </c>
      <c r="BB30" s="38">
        <v>0</v>
      </c>
      <c r="BC30" s="42"/>
      <c r="BD30" s="42"/>
      <c r="BE30" s="38">
        <v>0</v>
      </c>
      <c r="BF30" s="38">
        <v>0</v>
      </c>
      <c r="BG30" s="38">
        <v>100873613.26011001</v>
      </c>
      <c r="BH30" s="38">
        <v>13797813.104870001</v>
      </c>
      <c r="BI30" s="38">
        <v>226497.28474999999</v>
      </c>
      <c r="BJ30" s="38">
        <v>5.5403799999894545</v>
      </c>
      <c r="BK30" s="38">
        <v>1364886.690525</v>
      </c>
      <c r="BL30" s="38">
        <v>33280.961070000041</v>
      </c>
      <c r="BM30" s="38">
        <v>1545.4545700000001</v>
      </c>
      <c r="BN30" s="38">
        <v>0</v>
      </c>
      <c r="BO30" s="39">
        <v>242237.57384</v>
      </c>
      <c r="BP30" s="38">
        <v>0</v>
      </c>
      <c r="BQ30" s="38">
        <v>17029051.85441</v>
      </c>
      <c r="BR30" s="38">
        <v>16628887.856799999</v>
      </c>
      <c r="BS30" s="38">
        <v>1041185.8328099999</v>
      </c>
      <c r="BT30" s="38">
        <v>4836.8915099999867</v>
      </c>
      <c r="BU30" s="38">
        <v>0</v>
      </c>
      <c r="BV30" s="38">
        <v>0</v>
      </c>
      <c r="BW30" s="38">
        <v>1964327.0651599998</v>
      </c>
      <c r="BX30" s="38">
        <v>1959860.8268199998</v>
      </c>
      <c r="BY30" s="38">
        <v>2222542.4758100002</v>
      </c>
      <c r="BZ30" s="38">
        <v>393696.54670000018</v>
      </c>
      <c r="CA30" s="38">
        <v>24092274.231880002</v>
      </c>
      <c r="CB30" s="38">
        <v>19020568.62328</v>
      </c>
      <c r="CC30" s="38">
        <v>76781339.028229997</v>
      </c>
      <c r="CD30" s="38">
        <v>3449453.2762199999</v>
      </c>
      <c r="CE30" s="40">
        <f t="shared" si="2"/>
        <v>219.11539999999999</v>
      </c>
      <c r="CF30" s="40">
        <f t="shared" si="2"/>
        <v>389.01710000000003</v>
      </c>
    </row>
    <row r="31" spans="1:84" s="35" customFormat="1" ht="15" customHeight="1" x14ac:dyDescent="0.3">
      <c r="A31" s="36">
        <f t="shared" si="1"/>
        <v>22</v>
      </c>
      <c r="B31" s="37">
        <v>45839</v>
      </c>
      <c r="C31" s="43" t="s">
        <v>50</v>
      </c>
      <c r="D31" s="43" t="s">
        <v>50</v>
      </c>
      <c r="E31" s="43" t="s">
        <v>50</v>
      </c>
      <c r="F31" s="43" t="s">
        <v>50</v>
      </c>
      <c r="G31" s="43" t="s">
        <v>50</v>
      </c>
      <c r="H31" s="43" t="s">
        <v>50</v>
      </c>
      <c r="I31" s="43" t="s">
        <v>50</v>
      </c>
      <c r="J31" s="43" t="s">
        <v>50</v>
      </c>
      <c r="K31" s="43" t="s">
        <v>50</v>
      </c>
      <c r="L31" s="43" t="s">
        <v>50</v>
      </c>
      <c r="M31" s="43" t="s">
        <v>50</v>
      </c>
      <c r="N31" s="43" t="s">
        <v>50</v>
      </c>
      <c r="O31" s="43" t="s">
        <v>50</v>
      </c>
      <c r="P31" s="43" t="s">
        <v>50</v>
      </c>
      <c r="Q31" s="43" t="s">
        <v>50</v>
      </c>
      <c r="R31" s="43" t="s">
        <v>50</v>
      </c>
      <c r="S31" s="43" t="s">
        <v>50</v>
      </c>
      <c r="T31" s="43" t="s">
        <v>50</v>
      </c>
      <c r="U31" s="43" t="s">
        <v>50</v>
      </c>
      <c r="V31" s="43" t="s">
        <v>50</v>
      </c>
      <c r="W31" s="43" t="s">
        <v>50</v>
      </c>
      <c r="X31" s="43" t="s">
        <v>50</v>
      </c>
      <c r="Y31" s="43" t="s">
        <v>50</v>
      </c>
      <c r="Z31" s="43" t="s">
        <v>50</v>
      </c>
      <c r="AA31" s="43" t="s">
        <v>50</v>
      </c>
      <c r="AB31" s="43" t="s">
        <v>50</v>
      </c>
      <c r="AC31" s="43" t="s">
        <v>50</v>
      </c>
      <c r="AD31" s="43" t="s">
        <v>50</v>
      </c>
      <c r="AE31" s="43" t="s">
        <v>50</v>
      </c>
      <c r="AF31" s="43" t="s">
        <v>50</v>
      </c>
      <c r="AG31" s="43" t="s">
        <v>50</v>
      </c>
      <c r="AH31" s="43" t="s">
        <v>50</v>
      </c>
      <c r="AI31" s="43" t="s">
        <v>50</v>
      </c>
      <c r="AJ31" s="43" t="s">
        <v>50</v>
      </c>
      <c r="AK31" s="43" t="s">
        <v>50</v>
      </c>
      <c r="AL31" s="43" t="s">
        <v>50</v>
      </c>
      <c r="AM31" s="43" t="s">
        <v>50</v>
      </c>
      <c r="AN31" s="43" t="s">
        <v>50</v>
      </c>
      <c r="AO31" s="43" t="s">
        <v>50</v>
      </c>
      <c r="AP31" s="43" t="s">
        <v>50</v>
      </c>
      <c r="AQ31" s="43" t="s">
        <v>50</v>
      </c>
      <c r="AR31" s="43" t="s">
        <v>50</v>
      </c>
      <c r="AS31" s="43" t="s">
        <v>50</v>
      </c>
      <c r="AT31" s="43" t="s">
        <v>50</v>
      </c>
      <c r="AU31" s="43" t="s">
        <v>50</v>
      </c>
      <c r="AV31" s="43" t="s">
        <v>50</v>
      </c>
      <c r="AW31" s="43" t="s">
        <v>50</v>
      </c>
      <c r="AX31" s="43" t="s">
        <v>50</v>
      </c>
      <c r="AY31" s="43" t="s">
        <v>50</v>
      </c>
      <c r="AZ31" s="43" t="s">
        <v>50</v>
      </c>
      <c r="BA31" s="43" t="s">
        <v>50</v>
      </c>
      <c r="BB31" s="43" t="s">
        <v>50</v>
      </c>
      <c r="BC31" s="43" t="s">
        <v>50</v>
      </c>
      <c r="BD31" s="43" t="s">
        <v>50</v>
      </c>
      <c r="BE31" s="43" t="s">
        <v>50</v>
      </c>
      <c r="BF31" s="43" t="s">
        <v>50</v>
      </c>
      <c r="BG31" s="43" t="s">
        <v>50</v>
      </c>
      <c r="BH31" s="43" t="s">
        <v>50</v>
      </c>
      <c r="BI31" s="43" t="s">
        <v>50</v>
      </c>
      <c r="BJ31" s="43" t="s">
        <v>50</v>
      </c>
      <c r="BK31" s="43" t="s">
        <v>50</v>
      </c>
      <c r="BL31" s="43" t="s">
        <v>50</v>
      </c>
      <c r="BM31" s="43" t="s">
        <v>50</v>
      </c>
      <c r="BN31" s="43" t="s">
        <v>50</v>
      </c>
      <c r="BO31" s="43" t="s">
        <v>50</v>
      </c>
      <c r="BP31" s="43" t="s">
        <v>50</v>
      </c>
      <c r="BQ31" s="43" t="s">
        <v>50</v>
      </c>
      <c r="BR31" s="43" t="s">
        <v>50</v>
      </c>
      <c r="BS31" s="43" t="s">
        <v>50</v>
      </c>
      <c r="BT31" s="43" t="s">
        <v>50</v>
      </c>
      <c r="BU31" s="43" t="s">
        <v>50</v>
      </c>
      <c r="BV31" s="43" t="s">
        <v>50</v>
      </c>
      <c r="BW31" s="43" t="s">
        <v>50</v>
      </c>
      <c r="BX31" s="43" t="s">
        <v>50</v>
      </c>
      <c r="BY31" s="43" t="s">
        <v>50</v>
      </c>
      <c r="BZ31" s="43" t="s">
        <v>50</v>
      </c>
      <c r="CA31" s="43" t="s">
        <v>50</v>
      </c>
      <c r="CB31" s="43" t="s">
        <v>50</v>
      </c>
      <c r="CC31" s="43" t="s">
        <v>50</v>
      </c>
      <c r="CD31" s="43" t="s">
        <v>50</v>
      </c>
      <c r="CE31" s="40">
        <f>AVERAGE(CE10:CE30)</f>
        <v>220.54593333333335</v>
      </c>
      <c r="CF31" s="40">
        <f>AVERAGE(CF10:CF30)</f>
        <v>376.91796666666659</v>
      </c>
    </row>
    <row r="35" spans="2:2" x14ac:dyDescent="0.3">
      <c r="B35" s="45"/>
    </row>
  </sheetData>
  <mergeCells count="47">
    <mergeCell ref="BW7:BX7"/>
    <mergeCell ref="BY7:BZ7"/>
    <mergeCell ref="CA7:CB7"/>
    <mergeCell ref="BK7:BL7"/>
    <mergeCell ref="BM7:BN7"/>
    <mergeCell ref="BO7:BP7"/>
    <mergeCell ref="BQ7:BR7"/>
    <mergeCell ref="BS7:BT7"/>
    <mergeCell ref="BU7:BV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X2:AZ2"/>
    <mergeCell ref="A6:A8"/>
    <mergeCell ref="B6:B8"/>
    <mergeCell ref="C6:X6"/>
    <mergeCell ref="Y6:BH6"/>
    <mergeCell ref="BI6:CB6"/>
    <mergeCell ref="S7:T7"/>
    <mergeCell ref="U7:V7"/>
    <mergeCell ref="W7:X7"/>
    <mergeCell ref="Y7: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Рибакова Олена Олександрівна</dc:creator>
  <cp:lastModifiedBy>Рибакова Олена Олександрівна</cp:lastModifiedBy>
  <dcterms:created xsi:type="dcterms:W3CDTF">2025-07-02T07:53:41Z</dcterms:created>
  <dcterms:modified xsi:type="dcterms:W3CDTF">2025-07-02T07:55:01Z</dcterms:modified>
</cp:coreProperties>
</file>