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\LCR\6KX\Нормативка\Публікація складових\01.06.2024\"/>
    </mc:Choice>
  </mc:AlternateContent>
  <bookViews>
    <workbookView xWindow="0" yWindow="0" windowWidth="23040" windowHeight="9192"/>
  </bookViews>
  <sheets>
    <sheet name="п.п. 10 пункту 1" sheetId="1" r:id="rId1"/>
  </sheets>
  <definedNames>
    <definedName name="Path">'п.п. 10 пункту 1'!#REF!</definedName>
    <definedName name="PathRes">'п.п. 10 пункту 1'!#REF!</definedName>
    <definedName name="repdate">OFFSET('п.п. 10 пункту 1'!$B$10,COUNTA('п.п. 10 пункту 1'!$B$10:$B$32)-1,0,1,1)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16" i="1" l="1"/>
  <c r="CF13" i="1"/>
  <c r="CF12" i="1"/>
  <c r="CF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E11" i="1" l="1"/>
  <c r="CE12" i="1"/>
  <c r="CE13" i="1"/>
  <c r="CF17" i="1"/>
  <c r="CE28" i="1"/>
  <c r="CF19" i="1"/>
  <c r="CF21" i="1"/>
  <c r="CF18" i="1"/>
  <c r="CF20" i="1"/>
  <c r="CF22" i="1"/>
  <c r="CF23" i="1"/>
  <c r="CF27" i="1"/>
  <c r="CE30" i="1"/>
  <c r="CE31" i="1"/>
  <c r="CE29" i="1"/>
  <c r="CF31" i="1" l="1"/>
  <c r="CE27" i="1"/>
  <c r="CF29" i="1"/>
  <c r="CE23" i="1"/>
  <c r="CE22" i="1"/>
  <c r="CE18" i="1"/>
  <c r="CF24" i="1"/>
  <c r="CE15" i="1"/>
  <c r="CE19" i="1"/>
  <c r="CE24" i="1"/>
  <c r="CF25" i="1"/>
  <c r="CE10" i="1"/>
  <c r="CE20" i="1"/>
  <c r="CE16" i="1"/>
  <c r="CE26" i="1"/>
  <c r="CE25" i="1"/>
  <c r="CF28" i="1"/>
  <c r="CF30" i="1"/>
  <c r="CE21" i="1"/>
  <c r="CE17" i="1"/>
  <c r="CF26" i="1"/>
  <c r="CF15" i="1"/>
  <c r="CE14" i="1"/>
  <c r="CF14" i="1"/>
  <c r="CF10" i="1"/>
  <c r="CF32" i="1" l="1"/>
  <c r="CE32" i="1"/>
</calcChain>
</file>

<file path=xl/sharedStrings.xml><?xml version="1.0" encoding="utf-8"?>
<sst xmlns="http://schemas.openxmlformats.org/spreadsheetml/2006/main" count="212" uniqueCount="52">
  <si>
    <t xml:space="preserve">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</si>
  <si>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</si>
  <si>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</si>
  <si>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</si>
  <si>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</si>
  <si>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</si>
  <si>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</si>
  <si>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</si>
  <si>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</si>
  <si>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</si>
  <si>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</si>
  <si>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r>
      <t>кошти в Національному банку [на кореспондентському рахунку та рахунку умовного зберігання (ескроу)]</t>
    </r>
    <r>
      <rPr>
        <strike/>
        <sz val="11"/>
        <rFont val="Times New Roman"/>
        <family val="1"/>
        <charset val="204"/>
      </rPr>
      <t xml:space="preserve"> </t>
    </r>
  </si>
  <si>
    <t>сума за ОВДП та ОЗДП, що рефінансуються Національним банком України</t>
  </si>
  <si>
    <t>сума за облігаціями внутрішніх місцевих позик та підприємств, розміщення яких здійснено під гарантію Кабінету Міністрів України, що рефінансуються Національним банком України</t>
  </si>
  <si>
    <t>сума за депозитними сертифікатами Національного банку України</t>
  </si>
  <si>
    <t>сума за депозитами в Національному банку України до 1 дня</t>
  </si>
  <si>
    <t>сума за борговими цінними паперами міжнародних фінансових організацій/державних органів країн G-7 з рейтингами провідних світових рейтингових агенств не нижче АА-/Аа3</t>
  </si>
  <si>
    <t>сума за борговими цінними паперами, емітованими міжнародними банками розвитку</t>
  </si>
  <si>
    <t>кошти на коррахунках в інших банках з рейтингом не нижче інвест.класу, що зменш.на суму незнижувального залишку за відповідними рахунками ностро</t>
  </si>
  <si>
    <t>сума обов'язкових резервів, що  підлягають зберіганню на кореспондентському рахунку банку в Національному банку в період утримання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</si>
  <si>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</si>
  <si>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</si>
  <si>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</si>
  <si>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</si>
  <si>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</si>
  <si>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</si>
  <si>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</si>
  <si>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</si>
  <si>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</si>
  <si>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</si>
  <si>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</si>
  <si>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</si>
  <si>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</si>
  <si>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</si>
  <si>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</si>
  <si>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</si>
  <si>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</si>
  <si>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</si>
  <si>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</si>
  <si>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</si>
  <si>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</si>
  <si>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</si>
  <si>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</si>
  <si>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</si>
  <si>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</si>
  <si>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</si>
  <si>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 xml:space="preserve">інші операції, за якими очікуються надходження (згідно з таблицею 1 додатку 3 до Методики розрахунку LCR) </t>
  </si>
  <si>
    <t>сукупні очікувані надходження грошових коштів</t>
  </si>
  <si>
    <t>у всіх валютах</t>
  </si>
  <si>
    <t>у іноземній валюті</t>
  </si>
  <si>
    <t>X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</si>
  <si>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Акціонерне товариство Державний ощадний банк України,  станом на 1 червня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</si>
</sst>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.mm\.yyyy;@"/>
    <numFmt numFmtId="165" formatCode="_-* #,##0_-;\-* #,##0_-;_-* &quot;-&quot;??_-;_-@_-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1" applyFont="1" applyFill="1" applyAlignment="1"/>
    <xf numFmtId="0" fontId="1" fillId="2" borderId="0" xfId="1" applyFill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Alignment="1"/>
    <xf numFmtId="0" fontId="3" fillId="2" borderId="0" xfId="1" applyFont="1" applyFill="1" applyBorder="1" applyAlignment="1">
      <alignment horizontal="center" wrapText="1"/>
    </xf>
    <xf numFmtId="0" fontId="1" fillId="2" borderId="0" xfId="1" applyFill="1" applyBorder="1"/>
    <xf numFmtId="0" fontId="4" fillId="2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1" fillId="0" borderId="0" xfId="1" applyFill="1"/>
    <xf numFmtId="0" fontId="10" fillId="0" borderId="7" xfId="1" applyFont="1" applyFill="1" applyBorder="1" applyAlignment="1">
      <alignment horizontal="center"/>
    </xf>
    <xf numFmtId="164" fontId="10" fillId="0" borderId="7" xfId="1" applyNumberFormat="1" applyFont="1" applyFill="1" applyBorder="1"/>
    <xf numFmtId="165" fontId="10" fillId="0" borderId="7" xfId="2" applyNumberFormat="1" applyFont="1" applyFill="1" applyBorder="1"/>
    <xf numFmtId="165" fontId="10" fillId="2" borderId="7" xfId="2" applyNumberFormat="1" applyFont="1" applyFill="1" applyBorder="1"/>
    <xf numFmtId="166" fontId="10" fillId="0" borderId="7" xfId="3" applyNumberFormat="1" applyFont="1" applyFill="1" applyBorder="1"/>
    <xf numFmtId="0" fontId="10" fillId="0" borderId="0" xfId="1" applyFont="1" applyFill="1"/>
    <xf numFmtId="0" fontId="1" fillId="0" borderId="7" xfId="1" applyFill="1" applyBorder="1"/>
    <xf numFmtId="165" fontId="10" fillId="0" borderId="7" xfId="2" applyNumberFormat="1" applyFont="1" applyFill="1" applyBorder="1" applyAlignment="1">
      <alignment horizontal="center"/>
    </xf>
    <xf numFmtId="0" fontId="1" fillId="0" borderId="0" xfId="1"/>
    <xf numFmtId="14" fontId="1" fillId="0" borderId="0" xfId="1" applyNumberFormat="1"/>
  </cellXfs>
  <cellStyles count="4">
    <cellStyle name="Відсотковий 2" xfId="3"/>
    <cellStyle name="Звичайний" xfId="0" builtinId="0"/>
    <cellStyle name="Звичайни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F35"/>
  <sheetViews>
    <sheetView tabSelected="1" zoomScale="72" zoomScaleNormal="72" workbookViewId="0">
      <selection activeCell="A9" sqref="A9"/>
    </sheetView>
  </sheetViews>
  <sheetFormatPr defaultColWidth="8.88671875" defaultRowHeight="14.4" x14ac:dyDescent="0.3"/>
  <cols>
    <col min="1" max="1" width="5.6640625" style="44" customWidth="1"/>
    <col min="2" max="2" width="21.88671875" style="44" customWidth="1"/>
    <col min="3" max="3" width="17.33203125" style="44" customWidth="1"/>
    <col min="4" max="4" width="16" style="44" customWidth="1"/>
    <col min="5" max="5" width="13.44140625" style="44" bestFit="1" customWidth="1"/>
    <col min="6" max="6" width="14.6640625" style="44" customWidth="1"/>
    <col min="7" max="7" width="14.44140625" style="44" customWidth="1"/>
    <col min="8" max="8" width="10.6640625" style="44" bestFit="1" customWidth="1"/>
    <col min="9" max="9" width="13.44140625" style="44" bestFit="1" customWidth="1"/>
    <col min="10" max="10" width="14.109375" style="44" customWidth="1"/>
    <col min="11" max="11" width="14.6640625" style="44" customWidth="1"/>
    <col min="12" max="12" width="15.44140625" style="44" customWidth="1"/>
    <col min="13" max="13" width="13.5546875" style="44" customWidth="1"/>
    <col min="14" max="14" width="10.6640625" style="44" customWidth="1"/>
    <col min="15" max="16" width="13.6640625" style="44" customWidth="1"/>
    <col min="17" max="17" width="15.109375" style="44" customWidth="1"/>
    <col min="18" max="18" width="12.88671875" style="44" customWidth="1"/>
    <col min="19" max="19" width="12.6640625" style="44" customWidth="1"/>
    <col min="20" max="20" width="16.5546875" style="44" customWidth="1"/>
    <col min="21" max="21" width="13.6640625" style="44" customWidth="1"/>
    <col min="22" max="23" width="14.33203125" style="44" customWidth="1"/>
    <col min="24" max="24" width="13.109375" style="44" customWidth="1"/>
    <col min="25" max="25" width="12.88671875" style="44" customWidth="1"/>
    <col min="26" max="26" width="12.6640625" style="44" customWidth="1"/>
    <col min="27" max="27" width="12.109375" style="44" customWidth="1"/>
    <col min="28" max="28" width="12.6640625" style="44" customWidth="1"/>
    <col min="29" max="29" width="10.6640625" style="44" customWidth="1"/>
    <col min="30" max="30" width="16" style="44" customWidth="1"/>
    <col min="31" max="31" width="10.33203125" style="44" customWidth="1"/>
    <col min="32" max="32" width="10.5546875" style="44" customWidth="1"/>
    <col min="33" max="33" width="11" style="44" customWidth="1"/>
    <col min="34" max="34" width="14.33203125" style="44" customWidth="1"/>
    <col min="35" max="35" width="11" style="44" customWidth="1"/>
    <col min="36" max="36" width="8.88671875" style="44"/>
    <col min="37" max="37" width="13.6640625" style="44" customWidth="1"/>
    <col min="38" max="38" width="13.109375" style="44" customWidth="1"/>
    <col min="39" max="46" width="8.88671875" style="44"/>
    <col min="47" max="47" width="10.5546875" style="44" customWidth="1"/>
    <col min="48" max="50" width="8.88671875" style="44"/>
    <col min="51" max="51" width="11.109375" style="44" customWidth="1"/>
    <col min="52" max="58" width="8.88671875" style="44"/>
    <col min="59" max="59" width="11.88671875" style="44" customWidth="1"/>
    <col min="60" max="60" width="11" style="44" customWidth="1"/>
    <col min="61" max="62" width="8.88671875" style="44"/>
    <col min="63" max="63" width="10.5546875" style="44" customWidth="1"/>
    <col min="64" max="66" width="8.88671875" style="44"/>
    <col min="67" max="67" width="9.88671875" style="44" bestFit="1" customWidth="1"/>
    <col min="68" max="68" width="11.33203125" style="44" customWidth="1"/>
    <col min="69" max="70" width="11.5546875" style="44" customWidth="1"/>
    <col min="71" max="71" width="10.109375" style="44" customWidth="1"/>
    <col min="72" max="72" width="11.6640625" style="44" customWidth="1"/>
    <col min="73" max="74" width="8.88671875" style="44"/>
    <col min="75" max="76" width="11.33203125" style="44" customWidth="1"/>
    <col min="77" max="77" width="11" style="44" customWidth="1"/>
    <col min="78" max="78" width="10.88671875" style="44" customWidth="1"/>
    <col min="79" max="79" width="11.5546875" style="44" customWidth="1"/>
    <col min="80" max="80" width="10.88671875" style="44" customWidth="1"/>
    <col min="81" max="81" width="12.33203125" style="44" customWidth="1"/>
    <col min="82" max="82" width="12.44140625" style="44" customWidth="1"/>
    <col min="83" max="83" width="9.6640625" style="44" customWidth="1"/>
    <col min="84" max="84" width="10.5546875" style="44" customWidth="1"/>
    <col min="85" max="85" width="14.33203125" style="44" customWidth="1"/>
    <col min="86" max="16384" width="8.88671875" style="44"/>
  </cols>
  <sheetData>
    <row r="1" spans="1:84" s="2" customFormat="1" ht="15.6" x14ac:dyDescent="0.3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4" s="2" customFormat="1" ht="15" customHeight="1" x14ac:dyDescent="0.3">
      <c r="AU2" s="3"/>
      <c r="AV2" s="3"/>
      <c r="AW2" s="4"/>
      <c r="AX2" s="5" t="s">
        <v>0</v>
      </c>
      <c r="AY2" s="5"/>
      <c r="AZ2" s="5"/>
      <c r="BA2" s="3"/>
      <c r="BB2" s="3"/>
    </row>
    <row r="3" spans="1:84" s="2" customFormat="1" x14ac:dyDescent="0.3"/>
    <row r="4" spans="1:84" s="2" customFormat="1" ht="15.6" x14ac:dyDescent="0.3">
      <c r="CC4" s="6"/>
      <c r="CD4" s="7"/>
      <c r="CF4" s="7" t="s">
        <v>1</v>
      </c>
    </row>
    <row r="5" spans="1:84" s="2" customFormat="1" ht="15" customHeight="1" x14ac:dyDescent="0.3">
      <c r="CC5" s="6"/>
      <c r="CD5" s="8"/>
      <c r="CF5" s="8" t="s">
        <v>2</v>
      </c>
    </row>
    <row r="6" spans="1:84" s="2" customFormat="1" ht="15" customHeight="1" x14ac:dyDescent="0.3">
      <c r="A6" s="9" t="s">
        <v>3</v>
      </c>
      <c r="B6" s="10" t="s">
        <v>4</v>
      </c>
      <c r="C6" s="11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3"/>
      <c r="Y6" s="14" t="s">
        <v>6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6"/>
      <c r="BI6" s="14" t="s">
        <v>7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6"/>
      <c r="CC6" s="17" t="s">
        <v>8</v>
      </c>
      <c r="CD6" s="18"/>
      <c r="CE6" s="19" t="s">
        <v>9</v>
      </c>
      <c r="CF6" s="19"/>
    </row>
    <row r="7" spans="1:84" s="2" customFormat="1" ht="148.94999999999999" customHeight="1" x14ac:dyDescent="0.3">
      <c r="A7" s="20"/>
      <c r="B7" s="21"/>
      <c r="C7" s="22" t="s">
        <v>10</v>
      </c>
      <c r="D7" s="23"/>
      <c r="E7" s="24" t="s">
        <v>11</v>
      </c>
      <c r="F7" s="25"/>
      <c r="G7" s="24" t="s">
        <v>12</v>
      </c>
      <c r="H7" s="25"/>
      <c r="I7" s="24" t="s">
        <v>13</v>
      </c>
      <c r="J7" s="25"/>
      <c r="K7" s="22" t="s">
        <v>14</v>
      </c>
      <c r="L7" s="23"/>
      <c r="M7" s="22" t="s">
        <v>15</v>
      </c>
      <c r="N7" s="23"/>
      <c r="O7" s="22" t="s">
        <v>16</v>
      </c>
      <c r="P7" s="23"/>
      <c r="Q7" s="22" t="s">
        <v>17</v>
      </c>
      <c r="R7" s="23"/>
      <c r="S7" s="22" t="s">
        <v>18</v>
      </c>
      <c r="T7" s="23"/>
      <c r="U7" s="24" t="s">
        <v>19</v>
      </c>
      <c r="V7" s="25"/>
      <c r="W7" s="22" t="s">
        <v>20</v>
      </c>
      <c r="X7" s="23"/>
      <c r="Y7" s="22" t="s">
        <v>21</v>
      </c>
      <c r="Z7" s="23"/>
      <c r="AA7" s="22" t="s">
        <v>22</v>
      </c>
      <c r="AB7" s="23"/>
      <c r="AC7" s="22" t="s">
        <v>23</v>
      </c>
      <c r="AD7" s="23"/>
      <c r="AE7" s="24" t="s">
        <v>24</v>
      </c>
      <c r="AF7" s="25"/>
      <c r="AG7" s="22" t="s">
        <v>25</v>
      </c>
      <c r="AH7" s="23"/>
      <c r="AI7" s="22" t="s">
        <v>26</v>
      </c>
      <c r="AJ7" s="23"/>
      <c r="AK7" s="24" t="s">
        <v>27</v>
      </c>
      <c r="AL7" s="25"/>
      <c r="AM7" s="22" t="s">
        <v>28</v>
      </c>
      <c r="AN7" s="23"/>
      <c r="AO7" s="24" t="s">
        <v>29</v>
      </c>
      <c r="AP7" s="25"/>
      <c r="AQ7" s="24" t="s">
        <v>30</v>
      </c>
      <c r="AR7" s="25"/>
      <c r="AS7" s="24" t="s">
        <v>31</v>
      </c>
      <c r="AT7" s="25"/>
      <c r="AU7" s="22" t="s">
        <v>32</v>
      </c>
      <c r="AV7" s="23"/>
      <c r="AW7" s="24" t="s">
        <v>33</v>
      </c>
      <c r="AX7" s="25"/>
      <c r="AY7" s="22" t="s">
        <v>34</v>
      </c>
      <c r="AZ7" s="23"/>
      <c r="BA7" s="24" t="s">
        <v>35</v>
      </c>
      <c r="BB7" s="25"/>
      <c r="BC7" s="22" t="s">
        <v>36</v>
      </c>
      <c r="BD7" s="23"/>
      <c r="BE7" s="24" t="s">
        <v>37</v>
      </c>
      <c r="BF7" s="25"/>
      <c r="BG7" s="22" t="s">
        <v>38</v>
      </c>
      <c r="BH7" s="23"/>
      <c r="BI7" s="24" t="s">
        <v>39</v>
      </c>
      <c r="BJ7" s="25"/>
      <c r="BK7" s="22" t="s">
        <v>40</v>
      </c>
      <c r="BL7" s="23"/>
      <c r="BM7" s="22" t="s">
        <v>41</v>
      </c>
      <c r="BN7" s="23"/>
      <c r="BO7" s="24" t="s">
        <v>42</v>
      </c>
      <c r="BP7" s="25"/>
      <c r="BQ7" s="22" t="s">
        <v>23</v>
      </c>
      <c r="BR7" s="23"/>
      <c r="BS7" s="22" t="s">
        <v>43</v>
      </c>
      <c r="BT7" s="23"/>
      <c r="BU7" s="22" t="s">
        <v>44</v>
      </c>
      <c r="BV7" s="23"/>
      <c r="BW7" s="22" t="s">
        <v>45</v>
      </c>
      <c r="BX7" s="23"/>
      <c r="BY7" s="24" t="s">
        <v>46</v>
      </c>
      <c r="BZ7" s="25"/>
      <c r="CA7" s="22" t="s">
        <v>47</v>
      </c>
      <c r="CB7" s="23"/>
      <c r="CC7" s="26"/>
      <c r="CD7" s="27"/>
      <c r="CE7" s="19"/>
      <c r="CF7" s="19"/>
    </row>
    <row r="8" spans="1:84" s="2" customFormat="1" ht="51" customHeight="1" x14ac:dyDescent="0.3">
      <c r="A8" s="28"/>
      <c r="B8" s="29"/>
      <c r="C8" s="30" t="s">
        <v>48</v>
      </c>
      <c r="D8" s="30" t="s">
        <v>49</v>
      </c>
      <c r="E8" s="30" t="s">
        <v>48</v>
      </c>
      <c r="F8" s="31" t="s">
        <v>49</v>
      </c>
      <c r="G8" s="31" t="s">
        <v>48</v>
      </c>
      <c r="H8" s="31" t="s">
        <v>49</v>
      </c>
      <c r="I8" s="32" t="s">
        <v>48</v>
      </c>
      <c r="J8" s="31" t="s">
        <v>49</v>
      </c>
      <c r="K8" s="32" t="s">
        <v>48</v>
      </c>
      <c r="L8" s="31" t="s">
        <v>49</v>
      </c>
      <c r="M8" s="30" t="s">
        <v>48</v>
      </c>
      <c r="N8" s="30" t="s">
        <v>49</v>
      </c>
      <c r="O8" s="30" t="s">
        <v>48</v>
      </c>
      <c r="P8" s="30" t="s">
        <v>49</v>
      </c>
      <c r="Q8" s="30" t="s">
        <v>48</v>
      </c>
      <c r="R8" s="30" t="s">
        <v>49</v>
      </c>
      <c r="S8" s="30" t="s">
        <v>48</v>
      </c>
      <c r="T8" s="30" t="s">
        <v>49</v>
      </c>
      <c r="U8" s="30" t="s">
        <v>48</v>
      </c>
      <c r="V8" s="30" t="s">
        <v>49</v>
      </c>
      <c r="W8" s="30" t="s">
        <v>48</v>
      </c>
      <c r="X8" s="30" t="s">
        <v>49</v>
      </c>
      <c r="Y8" s="30" t="s">
        <v>48</v>
      </c>
      <c r="Z8" s="30" t="s">
        <v>49</v>
      </c>
      <c r="AA8" s="30" t="s">
        <v>48</v>
      </c>
      <c r="AB8" s="30" t="s">
        <v>49</v>
      </c>
      <c r="AC8" s="30" t="s">
        <v>48</v>
      </c>
      <c r="AD8" s="30" t="s">
        <v>49</v>
      </c>
      <c r="AE8" s="30" t="s">
        <v>48</v>
      </c>
      <c r="AF8" s="30" t="s">
        <v>49</v>
      </c>
      <c r="AG8" s="30" t="s">
        <v>48</v>
      </c>
      <c r="AH8" s="30" t="s">
        <v>49</v>
      </c>
      <c r="AI8" s="30" t="s">
        <v>48</v>
      </c>
      <c r="AJ8" s="30" t="s">
        <v>49</v>
      </c>
      <c r="AK8" s="30" t="s">
        <v>48</v>
      </c>
      <c r="AL8" s="30" t="s">
        <v>49</v>
      </c>
      <c r="AM8" s="30" t="s">
        <v>48</v>
      </c>
      <c r="AN8" s="30" t="s">
        <v>49</v>
      </c>
      <c r="AO8" s="30" t="s">
        <v>48</v>
      </c>
      <c r="AP8" s="30" t="s">
        <v>49</v>
      </c>
      <c r="AQ8" s="30" t="s">
        <v>48</v>
      </c>
      <c r="AR8" s="30" t="s">
        <v>49</v>
      </c>
      <c r="AS8" s="30" t="s">
        <v>48</v>
      </c>
      <c r="AT8" s="30" t="s">
        <v>49</v>
      </c>
      <c r="AU8" s="30" t="s">
        <v>48</v>
      </c>
      <c r="AV8" s="30" t="s">
        <v>49</v>
      </c>
      <c r="AW8" s="30" t="s">
        <v>48</v>
      </c>
      <c r="AX8" s="30" t="s">
        <v>49</v>
      </c>
      <c r="AY8" s="30" t="s">
        <v>48</v>
      </c>
      <c r="AZ8" s="30" t="s">
        <v>49</v>
      </c>
      <c r="BA8" s="33" t="s">
        <v>48</v>
      </c>
      <c r="BB8" s="33" t="s">
        <v>49</v>
      </c>
      <c r="BC8" s="30" t="s">
        <v>48</v>
      </c>
      <c r="BD8" s="30" t="s">
        <v>49</v>
      </c>
      <c r="BE8" s="30" t="s">
        <v>48</v>
      </c>
      <c r="BF8" s="30" t="s">
        <v>49</v>
      </c>
      <c r="BG8" s="30" t="s">
        <v>48</v>
      </c>
      <c r="BH8" s="30" t="s">
        <v>49</v>
      </c>
      <c r="BI8" s="30" t="s">
        <v>48</v>
      </c>
      <c r="BJ8" s="30" t="s">
        <v>49</v>
      </c>
      <c r="BK8" s="30" t="s">
        <v>48</v>
      </c>
      <c r="BL8" s="30" t="s">
        <v>49</v>
      </c>
      <c r="BM8" s="30" t="s">
        <v>48</v>
      </c>
      <c r="BN8" s="30" t="s">
        <v>49</v>
      </c>
      <c r="BO8" s="33" t="s">
        <v>48</v>
      </c>
      <c r="BP8" s="33" t="s">
        <v>49</v>
      </c>
      <c r="BQ8" s="30" t="s">
        <v>48</v>
      </c>
      <c r="BR8" s="30" t="s">
        <v>49</v>
      </c>
      <c r="BS8" s="30" t="s">
        <v>48</v>
      </c>
      <c r="BT8" s="30" t="s">
        <v>49</v>
      </c>
      <c r="BU8" s="30" t="s">
        <v>48</v>
      </c>
      <c r="BV8" s="30" t="s">
        <v>49</v>
      </c>
      <c r="BW8" s="30" t="s">
        <v>48</v>
      </c>
      <c r="BX8" s="30" t="s">
        <v>49</v>
      </c>
      <c r="BY8" s="30" t="s">
        <v>48</v>
      </c>
      <c r="BZ8" s="30" t="s">
        <v>49</v>
      </c>
      <c r="CA8" s="30" t="s">
        <v>48</v>
      </c>
      <c r="CB8" s="30" t="s">
        <v>49</v>
      </c>
      <c r="CC8" s="30" t="s">
        <v>48</v>
      </c>
      <c r="CD8" s="30" t="s">
        <v>49</v>
      </c>
      <c r="CE8" s="30" t="s">
        <v>48</v>
      </c>
      <c r="CF8" s="30" t="s">
        <v>49</v>
      </c>
    </row>
    <row r="9" spans="1:84" s="35" customFormat="1" x14ac:dyDescent="0.3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34">
        <v>25</v>
      </c>
      <c r="Z9" s="34">
        <v>26</v>
      </c>
      <c r="AA9" s="34">
        <v>27</v>
      </c>
      <c r="AB9" s="34">
        <v>28</v>
      </c>
      <c r="AC9" s="34">
        <v>29</v>
      </c>
      <c r="AD9" s="34">
        <v>30</v>
      </c>
      <c r="AE9" s="34">
        <v>31</v>
      </c>
      <c r="AF9" s="34">
        <v>32</v>
      </c>
      <c r="AG9" s="34">
        <v>33</v>
      </c>
      <c r="AH9" s="34">
        <v>34</v>
      </c>
      <c r="AI9" s="34">
        <v>35</v>
      </c>
      <c r="AJ9" s="34">
        <v>36</v>
      </c>
      <c r="AK9" s="34">
        <v>37</v>
      </c>
      <c r="AL9" s="34">
        <v>38</v>
      </c>
      <c r="AM9" s="34">
        <v>39</v>
      </c>
      <c r="AN9" s="34">
        <v>40</v>
      </c>
      <c r="AO9" s="34">
        <v>41</v>
      </c>
      <c r="AP9" s="34">
        <v>42</v>
      </c>
      <c r="AQ9" s="34">
        <v>43</v>
      </c>
      <c r="AR9" s="34">
        <v>44</v>
      </c>
      <c r="AS9" s="34">
        <v>45</v>
      </c>
      <c r="AT9" s="34">
        <v>46</v>
      </c>
      <c r="AU9" s="34">
        <v>47</v>
      </c>
      <c r="AV9" s="34">
        <v>48</v>
      </c>
      <c r="AW9" s="34">
        <v>49</v>
      </c>
      <c r="AX9" s="34">
        <v>50</v>
      </c>
      <c r="AY9" s="34">
        <v>51</v>
      </c>
      <c r="AZ9" s="34">
        <v>52</v>
      </c>
      <c r="BA9" s="34">
        <v>53</v>
      </c>
      <c r="BB9" s="34">
        <v>54</v>
      </c>
      <c r="BC9" s="34">
        <v>55</v>
      </c>
      <c r="BD9" s="34">
        <v>56</v>
      </c>
      <c r="BE9" s="34">
        <v>57</v>
      </c>
      <c r="BF9" s="34">
        <v>58</v>
      </c>
      <c r="BG9" s="34">
        <v>59</v>
      </c>
      <c r="BH9" s="34">
        <v>60</v>
      </c>
      <c r="BI9" s="34">
        <v>61</v>
      </c>
      <c r="BJ9" s="34">
        <v>62</v>
      </c>
      <c r="BK9" s="34">
        <v>63</v>
      </c>
      <c r="BL9" s="34">
        <v>64</v>
      </c>
      <c r="BM9" s="34">
        <v>65</v>
      </c>
      <c r="BN9" s="34">
        <v>66</v>
      </c>
      <c r="BO9" s="34">
        <v>67</v>
      </c>
      <c r="BP9" s="34">
        <v>68</v>
      </c>
      <c r="BQ9" s="34">
        <v>69</v>
      </c>
      <c r="BR9" s="34">
        <v>70</v>
      </c>
      <c r="BS9" s="34">
        <v>71</v>
      </c>
      <c r="BT9" s="34">
        <v>72</v>
      </c>
      <c r="BU9" s="34">
        <v>73</v>
      </c>
      <c r="BV9" s="34">
        <v>74</v>
      </c>
      <c r="BW9" s="34">
        <v>75</v>
      </c>
      <c r="BX9" s="34">
        <v>76</v>
      </c>
      <c r="BY9" s="34">
        <v>77</v>
      </c>
      <c r="BZ9" s="34">
        <v>78</v>
      </c>
      <c r="CA9" s="34">
        <v>79</v>
      </c>
      <c r="CB9" s="34">
        <v>80</v>
      </c>
      <c r="CC9" s="34">
        <v>81</v>
      </c>
      <c r="CD9" s="34">
        <v>82</v>
      </c>
      <c r="CE9" s="34">
        <v>83</v>
      </c>
      <c r="CF9" s="34">
        <v>84</v>
      </c>
    </row>
    <row r="10" spans="1:84" s="41" customFormat="1" ht="12" x14ac:dyDescent="0.25">
      <c r="A10" s="36">
        <v>1</v>
      </c>
      <c r="B10" s="37">
        <v>45779</v>
      </c>
      <c r="C10" s="38">
        <v>15455572.857320001</v>
      </c>
      <c r="D10" s="38">
        <v>6104010.2821300011</v>
      </c>
      <c r="E10" s="38">
        <v>24884279.773770001</v>
      </c>
      <c r="F10" s="38"/>
      <c r="G10" s="38">
        <v>141335283.72980002</v>
      </c>
      <c r="H10" s="38">
        <v>1435060.5288000107</v>
      </c>
      <c r="I10" s="38">
        <v>0</v>
      </c>
      <c r="J10" s="38">
        <v>0</v>
      </c>
      <c r="K10" s="38">
        <v>43200000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5026047.2072799997</v>
      </c>
      <c r="T10" s="38">
        <v>5026047.2072799997</v>
      </c>
      <c r="U10" s="38">
        <v>64136588.707230002</v>
      </c>
      <c r="V10" s="38"/>
      <c r="W10" s="38">
        <v>165764594.86094999</v>
      </c>
      <c r="X10" s="38">
        <v>12565118.01822</v>
      </c>
      <c r="Y10" s="38">
        <v>27424774.139415003</v>
      </c>
      <c r="Z10" s="38">
        <v>4447534.5002630036</v>
      </c>
      <c r="AA10" s="38">
        <v>55361181.647630006</v>
      </c>
      <c r="AB10" s="38">
        <v>4801920.5667599998</v>
      </c>
      <c r="AC10" s="38">
        <v>251356.70973999999</v>
      </c>
      <c r="AD10" s="38">
        <v>251105.28566999998</v>
      </c>
      <c r="AE10" s="38">
        <v>1431968.096966</v>
      </c>
      <c r="AF10" s="38">
        <v>446346.65465599997</v>
      </c>
      <c r="AG10" s="38">
        <v>5639280.8096799999</v>
      </c>
      <c r="AH10" s="38">
        <v>739118.31653000019</v>
      </c>
      <c r="AI10" s="38">
        <v>0</v>
      </c>
      <c r="AJ10" s="38">
        <v>0</v>
      </c>
      <c r="AK10" s="38">
        <v>0</v>
      </c>
      <c r="AL10" s="38">
        <v>0</v>
      </c>
      <c r="AM10" s="38">
        <v>5.7782399999999994</v>
      </c>
      <c r="AN10" s="38">
        <v>0</v>
      </c>
      <c r="AO10" s="38">
        <v>0</v>
      </c>
      <c r="AP10" s="38">
        <v>0</v>
      </c>
      <c r="AQ10" s="38">
        <v>69706.3854135</v>
      </c>
      <c r="AR10" s="38">
        <v>0</v>
      </c>
      <c r="AS10" s="38">
        <v>87240.370040999987</v>
      </c>
      <c r="AT10" s="38">
        <v>86945.354756999994</v>
      </c>
      <c r="AU10" s="38">
        <v>2274553.2244700002</v>
      </c>
      <c r="AV10" s="38">
        <v>247996.34377000015</v>
      </c>
      <c r="AW10" s="38">
        <v>535547.90194000001</v>
      </c>
      <c r="AX10" s="38">
        <v>467421.65067</v>
      </c>
      <c r="AY10" s="38">
        <v>5013038.7624900006</v>
      </c>
      <c r="AZ10" s="38">
        <v>145100.46082000062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98088653.826030001</v>
      </c>
      <c r="BH10" s="38">
        <v>11633489.133889999</v>
      </c>
      <c r="BI10" s="38">
        <v>275801.69176000002</v>
      </c>
      <c r="BJ10" s="38">
        <v>0.85635000003094319</v>
      </c>
      <c r="BK10" s="38">
        <v>1740751.6751299999</v>
      </c>
      <c r="BL10" s="38">
        <v>56280.518719999782</v>
      </c>
      <c r="BM10" s="38">
        <v>21625.659365</v>
      </c>
      <c r="BN10" s="38">
        <v>5080.7222450000008</v>
      </c>
      <c r="BO10" s="39">
        <v>254011.19841000001</v>
      </c>
      <c r="BP10" s="38">
        <v>0</v>
      </c>
      <c r="BQ10" s="38">
        <v>15582579.736819999</v>
      </c>
      <c r="BR10" s="38">
        <v>15582443.07023</v>
      </c>
      <c r="BS10" s="38">
        <v>2310640.7031100001</v>
      </c>
      <c r="BT10" s="38">
        <v>21527.707890000194</v>
      </c>
      <c r="BU10" s="38">
        <v>0</v>
      </c>
      <c r="BV10" s="38">
        <v>0</v>
      </c>
      <c r="BW10" s="38">
        <v>454398.66369999998</v>
      </c>
      <c r="BX10" s="38">
        <v>452695.03672999999</v>
      </c>
      <c r="BY10" s="38">
        <v>2192392.9263299997</v>
      </c>
      <c r="BZ10" s="38">
        <v>381544.20470999979</v>
      </c>
      <c r="CA10" s="38">
        <v>22832202.254629999</v>
      </c>
      <c r="CB10" s="38">
        <v>16499572.11688</v>
      </c>
      <c r="CC10" s="38">
        <v>75256451.571400002</v>
      </c>
      <c r="CD10" s="38">
        <v>2908372.2834700001</v>
      </c>
      <c r="CE10" s="40">
        <f>ROUND(W10/CC10*100,4)</f>
        <v>220.2663</v>
      </c>
      <c r="CF10" s="40">
        <f>ROUND(X10/CD10*100,4)</f>
        <v>432.03269999999998</v>
      </c>
    </row>
    <row r="11" spans="1:84" s="35" customFormat="1" ht="15" customHeight="1" x14ac:dyDescent="0.3">
      <c r="A11" s="36">
        <f>A10+1</f>
        <v>2</v>
      </c>
      <c r="B11" s="37">
        <v>45780</v>
      </c>
      <c r="C11" s="38">
        <v>15495788.327669999</v>
      </c>
      <c r="D11" s="38">
        <v>6056043.5193799995</v>
      </c>
      <c r="E11" s="38">
        <v>27445904.538369998</v>
      </c>
      <c r="F11" s="38"/>
      <c r="G11" s="38">
        <v>141419571.35381001</v>
      </c>
      <c r="H11" s="38">
        <v>1432386.2592000067</v>
      </c>
      <c r="I11" s="38">
        <v>0</v>
      </c>
      <c r="J11" s="38">
        <v>0</v>
      </c>
      <c r="K11" s="38">
        <v>39200000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4992286.5190599998</v>
      </c>
      <c r="T11" s="38">
        <v>4992286.5190599998</v>
      </c>
      <c r="U11" s="38">
        <v>64136588.707230002</v>
      </c>
      <c r="V11" s="42"/>
      <c r="W11" s="38">
        <v>164416962.03167</v>
      </c>
      <c r="X11" s="38">
        <v>12480716.297630001</v>
      </c>
      <c r="Y11" s="38">
        <v>27610864.978566002</v>
      </c>
      <c r="Z11" s="38">
        <v>4462061.7629379984</v>
      </c>
      <c r="AA11" s="38">
        <v>53871482.049279995</v>
      </c>
      <c r="AB11" s="38">
        <v>4722583.8511939943</v>
      </c>
      <c r="AC11" s="38">
        <v>243504.53121999998</v>
      </c>
      <c r="AD11" s="38">
        <v>243244.98038999998</v>
      </c>
      <c r="AE11" s="38">
        <v>1811167.2971659999</v>
      </c>
      <c r="AF11" s="38">
        <v>446306.59527599998</v>
      </c>
      <c r="AG11" s="38">
        <v>5347381.8462099992</v>
      </c>
      <c r="AH11" s="38">
        <v>749086.22693999915</v>
      </c>
      <c r="AI11" s="38">
        <v>0</v>
      </c>
      <c r="AJ11" s="38">
        <v>0</v>
      </c>
      <c r="AK11" s="38">
        <v>0</v>
      </c>
      <c r="AL11" s="38">
        <v>0</v>
      </c>
      <c r="AM11" s="38">
        <v>5.7782399999999994</v>
      </c>
      <c r="AN11" s="38">
        <v>0</v>
      </c>
      <c r="AO11" s="38">
        <v>0</v>
      </c>
      <c r="AP11" s="38">
        <v>0</v>
      </c>
      <c r="AQ11" s="38">
        <v>77890.222640000007</v>
      </c>
      <c r="AR11" s="38">
        <v>0</v>
      </c>
      <c r="AS11" s="38">
        <v>95879.662739999985</v>
      </c>
      <c r="AT11" s="38">
        <v>94267.23780599999</v>
      </c>
      <c r="AU11" s="38">
        <v>3922937.8074400001</v>
      </c>
      <c r="AV11" s="38">
        <v>1870052.4968700001</v>
      </c>
      <c r="AW11" s="38">
        <v>2705837.6329999999</v>
      </c>
      <c r="AX11" s="38">
        <v>1586564.8073400001</v>
      </c>
      <c r="AY11" s="38">
        <v>5081537.7532200003</v>
      </c>
      <c r="AZ11" s="38">
        <v>107050.2410500003</v>
      </c>
      <c r="BA11" s="38">
        <v>0</v>
      </c>
      <c r="BB11" s="38">
        <v>0</v>
      </c>
      <c r="BC11" s="42"/>
      <c r="BD11" s="42"/>
      <c r="BE11" s="38">
        <v>0</v>
      </c>
      <c r="BF11" s="38">
        <v>0</v>
      </c>
      <c r="BG11" s="38">
        <v>100768489.55971999</v>
      </c>
      <c r="BH11" s="38">
        <v>14281218.19981</v>
      </c>
      <c r="BI11" s="38">
        <v>279136.808495</v>
      </c>
      <c r="BJ11" s="38">
        <v>7.4647399999957997</v>
      </c>
      <c r="BK11" s="38">
        <v>1781898.89378</v>
      </c>
      <c r="BL11" s="38">
        <v>73219.680615000034</v>
      </c>
      <c r="BM11" s="38">
        <v>105219.27074000001</v>
      </c>
      <c r="BN11" s="38">
        <v>75281.476475000003</v>
      </c>
      <c r="BO11" s="39">
        <v>254770.09718000001</v>
      </c>
      <c r="BP11" s="38">
        <v>0</v>
      </c>
      <c r="BQ11" s="38">
        <v>14598029.237810001</v>
      </c>
      <c r="BR11" s="38">
        <v>14197896.86307</v>
      </c>
      <c r="BS11" s="38">
        <v>2310605.9755199999</v>
      </c>
      <c r="BT11" s="38">
        <v>21492.980299999937</v>
      </c>
      <c r="BU11" s="38">
        <v>0</v>
      </c>
      <c r="BV11" s="38">
        <v>0</v>
      </c>
      <c r="BW11" s="38">
        <v>2745200.49358</v>
      </c>
      <c r="BX11" s="38">
        <v>2744361.0273600002</v>
      </c>
      <c r="BY11" s="38">
        <v>4217896.81965</v>
      </c>
      <c r="BZ11" s="38">
        <v>2364303.8575599999</v>
      </c>
      <c r="CA11" s="38">
        <v>26292757.596760001</v>
      </c>
      <c r="CB11" s="38">
        <v>19476563.350120001</v>
      </c>
      <c r="CC11" s="38">
        <v>74475731.962960005</v>
      </c>
      <c r="CD11" s="38">
        <v>3570304.5499499999</v>
      </c>
      <c r="CE11" s="40">
        <f t="shared" ref="CE11:CF26" si="0">ROUND(W11/CC11*100,4)</f>
        <v>220.76580000000001</v>
      </c>
      <c r="CF11" s="40">
        <f t="shared" si="0"/>
        <v>349.57010000000002</v>
      </c>
    </row>
    <row r="12" spans="1:84" s="35" customFormat="1" ht="15" customHeight="1" x14ac:dyDescent="0.3">
      <c r="A12" s="36">
        <f t="shared" ref="A12:A32" si="1">A11+1</f>
        <v>3</v>
      </c>
      <c r="B12" s="37">
        <v>45783</v>
      </c>
      <c r="C12" s="38">
        <v>15814011.31536</v>
      </c>
      <c r="D12" s="38">
        <v>5880477.8049699999</v>
      </c>
      <c r="E12" s="38">
        <v>21342019.0273</v>
      </c>
      <c r="F12" s="38"/>
      <c r="G12" s="38">
        <v>141596849.30337</v>
      </c>
      <c r="H12" s="38">
        <v>1439441.584800005</v>
      </c>
      <c r="I12" s="38">
        <v>0</v>
      </c>
      <c r="J12" s="38">
        <v>0</v>
      </c>
      <c r="K12" s="38">
        <v>49700000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4879946.2598300008</v>
      </c>
      <c r="T12" s="38">
        <v>4879946.2598300008</v>
      </c>
      <c r="U12" s="38">
        <v>64136588.707230002</v>
      </c>
      <c r="V12" s="42"/>
      <c r="W12" s="38">
        <v>169196237.19865</v>
      </c>
      <c r="X12" s="38">
        <v>12199865.64962</v>
      </c>
      <c r="Y12" s="38">
        <v>28890067.448126003</v>
      </c>
      <c r="Z12" s="38">
        <v>4554066.8634480014</v>
      </c>
      <c r="AA12" s="38">
        <v>53905590.449030004</v>
      </c>
      <c r="AB12" s="38">
        <v>4749743.3068100028</v>
      </c>
      <c r="AC12" s="38">
        <v>243676.18004000001</v>
      </c>
      <c r="AD12" s="38">
        <v>243418.33929</v>
      </c>
      <c r="AE12" s="38">
        <v>1609893.637388</v>
      </c>
      <c r="AF12" s="38">
        <v>448087.31132799992</v>
      </c>
      <c r="AG12" s="38">
        <v>5417761.0064099999</v>
      </c>
      <c r="AH12" s="38">
        <v>776668.77528000006</v>
      </c>
      <c r="AI12" s="38">
        <v>0</v>
      </c>
      <c r="AJ12" s="38">
        <v>0</v>
      </c>
      <c r="AK12" s="38">
        <v>0</v>
      </c>
      <c r="AL12" s="38">
        <v>0</v>
      </c>
      <c r="AM12" s="38">
        <v>5.7782399999999994</v>
      </c>
      <c r="AN12" s="38">
        <v>0</v>
      </c>
      <c r="AO12" s="38">
        <v>0</v>
      </c>
      <c r="AP12" s="38">
        <v>0</v>
      </c>
      <c r="AQ12" s="38">
        <v>85504.716256000014</v>
      </c>
      <c r="AR12" s="38">
        <v>0</v>
      </c>
      <c r="AS12" s="38">
        <v>96154.712834999984</v>
      </c>
      <c r="AT12" s="38">
        <v>94542.287900999989</v>
      </c>
      <c r="AU12" s="38">
        <v>1841644.81846</v>
      </c>
      <c r="AV12" s="38">
        <v>146836.59195999987</v>
      </c>
      <c r="AW12" s="38">
        <v>896792.99374000006</v>
      </c>
      <c r="AX12" s="38">
        <v>895419.57367000007</v>
      </c>
      <c r="AY12" s="38">
        <v>5043579.4134300007</v>
      </c>
      <c r="AZ12" s="38">
        <v>109803.15495000035</v>
      </c>
      <c r="BA12" s="38">
        <v>0</v>
      </c>
      <c r="BB12" s="38">
        <v>0</v>
      </c>
      <c r="BC12" s="42"/>
      <c r="BD12" s="42"/>
      <c r="BE12" s="38">
        <v>0</v>
      </c>
      <c r="BF12" s="38">
        <v>0</v>
      </c>
      <c r="BG12" s="38">
        <v>98030671.153960004</v>
      </c>
      <c r="BH12" s="38">
        <v>12018586.204639999</v>
      </c>
      <c r="BI12" s="38">
        <v>272447.05381500005</v>
      </c>
      <c r="BJ12" s="38">
        <v>7.4910100000415696</v>
      </c>
      <c r="BK12" s="38">
        <v>1776550.3219049999</v>
      </c>
      <c r="BL12" s="38">
        <v>151586.03213000007</v>
      </c>
      <c r="BM12" s="38">
        <v>105426.68414499999</v>
      </c>
      <c r="BN12" s="38">
        <v>75488.889879999988</v>
      </c>
      <c r="BO12" s="39">
        <v>255472.03260999999</v>
      </c>
      <c r="BP12" s="38">
        <v>0</v>
      </c>
      <c r="BQ12" s="38">
        <v>12976605.516490001</v>
      </c>
      <c r="BR12" s="38">
        <v>12976473.171750002</v>
      </c>
      <c r="BS12" s="38">
        <v>2315756.84626</v>
      </c>
      <c r="BT12" s="38">
        <v>21600.65103999991</v>
      </c>
      <c r="BU12" s="38">
        <v>0</v>
      </c>
      <c r="BV12" s="38">
        <v>0</v>
      </c>
      <c r="BW12" s="38">
        <v>808096.25707000005</v>
      </c>
      <c r="BX12" s="38">
        <v>807100.71830000007</v>
      </c>
      <c r="BY12" s="38">
        <v>4833942.4383499995</v>
      </c>
      <c r="BZ12" s="38">
        <v>3433988.7461999995</v>
      </c>
      <c r="CA12" s="38">
        <v>23344297.150649998</v>
      </c>
      <c r="CB12" s="38">
        <v>17466245.700309999</v>
      </c>
      <c r="CC12" s="38">
        <v>74686374.003309995</v>
      </c>
      <c r="CD12" s="38">
        <v>3004646.5511599998</v>
      </c>
      <c r="CE12" s="40">
        <f t="shared" si="0"/>
        <v>226.54230000000001</v>
      </c>
      <c r="CF12" s="40">
        <f t="shared" si="0"/>
        <v>406.0333</v>
      </c>
    </row>
    <row r="13" spans="1:84" s="35" customFormat="1" ht="15" customHeight="1" x14ac:dyDescent="0.3">
      <c r="A13" s="36">
        <f t="shared" si="1"/>
        <v>4</v>
      </c>
      <c r="B13" s="37">
        <v>45784</v>
      </c>
      <c r="C13" s="38">
        <v>12948039.48683</v>
      </c>
      <c r="D13" s="38">
        <v>3869873.6682399996</v>
      </c>
      <c r="E13" s="38">
        <v>25688496.571449999</v>
      </c>
      <c r="F13" s="38"/>
      <c r="G13" s="38">
        <v>142261695.34524003</v>
      </c>
      <c r="H13" s="38">
        <v>1435611.2032000124</v>
      </c>
      <c r="I13" s="38">
        <v>0</v>
      </c>
      <c r="J13" s="38">
        <v>0</v>
      </c>
      <c r="K13" s="38">
        <v>45700000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3536989.9142799997</v>
      </c>
      <c r="T13" s="38">
        <v>3536989.9142799997</v>
      </c>
      <c r="U13" s="38">
        <v>64136588.707230002</v>
      </c>
      <c r="V13" s="42"/>
      <c r="W13" s="38">
        <v>165998632.61058</v>
      </c>
      <c r="X13" s="38">
        <v>8842474.7857300006</v>
      </c>
      <c r="Y13" s="38">
        <v>28704807.150910005</v>
      </c>
      <c r="Z13" s="38">
        <v>4498775.6845460022</v>
      </c>
      <c r="AA13" s="38">
        <v>53765225.614172004</v>
      </c>
      <c r="AB13" s="38">
        <v>4870578.3707920006</v>
      </c>
      <c r="AC13" s="38">
        <v>235158.08966999999</v>
      </c>
      <c r="AD13" s="38">
        <v>234901.31391999999</v>
      </c>
      <c r="AE13" s="38">
        <v>1541677.2325240001</v>
      </c>
      <c r="AF13" s="38">
        <v>446895.88380399998</v>
      </c>
      <c r="AG13" s="38">
        <v>5293522.5887200003</v>
      </c>
      <c r="AH13" s="38">
        <v>708593.9215000004</v>
      </c>
      <c r="AI13" s="38">
        <v>0</v>
      </c>
      <c r="AJ13" s="38">
        <v>0</v>
      </c>
      <c r="AK13" s="38">
        <v>0</v>
      </c>
      <c r="AL13" s="38">
        <v>0</v>
      </c>
      <c r="AM13" s="38">
        <v>5.7782399999999994</v>
      </c>
      <c r="AN13" s="38">
        <v>0</v>
      </c>
      <c r="AO13" s="38">
        <v>0</v>
      </c>
      <c r="AP13" s="38">
        <v>0</v>
      </c>
      <c r="AQ13" s="38">
        <v>88403.319866500009</v>
      </c>
      <c r="AR13" s="38">
        <v>0</v>
      </c>
      <c r="AS13" s="38">
        <v>95914.641384000002</v>
      </c>
      <c r="AT13" s="38">
        <v>94302.216450000007</v>
      </c>
      <c r="AU13" s="38">
        <v>1930312.3430000001</v>
      </c>
      <c r="AV13" s="38">
        <v>104734.45738000004</v>
      </c>
      <c r="AW13" s="38">
        <v>167768.80169000002</v>
      </c>
      <c r="AX13" s="38">
        <v>167498.79035000002</v>
      </c>
      <c r="AY13" s="38">
        <v>5599450.0672399998</v>
      </c>
      <c r="AZ13" s="38">
        <v>110055.65036999993</v>
      </c>
      <c r="BA13" s="38">
        <v>0</v>
      </c>
      <c r="BB13" s="38">
        <v>0</v>
      </c>
      <c r="BC13" s="42"/>
      <c r="BD13" s="42"/>
      <c r="BE13" s="38">
        <v>0</v>
      </c>
      <c r="BF13" s="38">
        <v>0</v>
      </c>
      <c r="BG13" s="38">
        <v>97422245.627419993</v>
      </c>
      <c r="BH13" s="38">
        <v>11236336.28913</v>
      </c>
      <c r="BI13" s="38">
        <v>268730.95556000003</v>
      </c>
      <c r="BJ13" s="38">
        <v>7.4717000000164262</v>
      </c>
      <c r="BK13" s="38">
        <v>1735196.27501</v>
      </c>
      <c r="BL13" s="38">
        <v>141996.86881499991</v>
      </c>
      <c r="BM13" s="38">
        <v>103523.63987500001</v>
      </c>
      <c r="BN13" s="38">
        <v>75297.946475000004</v>
      </c>
      <c r="BO13" s="39">
        <v>254825.83551</v>
      </c>
      <c r="BP13" s="38">
        <v>0</v>
      </c>
      <c r="BQ13" s="38">
        <v>14662356.825130001</v>
      </c>
      <c r="BR13" s="38">
        <v>14662224.49539</v>
      </c>
      <c r="BS13" s="38">
        <v>2332399.0756399999</v>
      </c>
      <c r="BT13" s="38">
        <v>21544.971940000076</v>
      </c>
      <c r="BU13" s="38">
        <v>0</v>
      </c>
      <c r="BV13" s="38">
        <v>0</v>
      </c>
      <c r="BW13" s="38">
        <v>233267.27744999999</v>
      </c>
      <c r="BX13" s="38">
        <v>233020.42436</v>
      </c>
      <c r="BY13" s="38">
        <v>6490592.6411700007</v>
      </c>
      <c r="BZ13" s="38">
        <v>5295140.9079400012</v>
      </c>
      <c r="CA13" s="38">
        <v>26080892.525350001</v>
      </c>
      <c r="CB13" s="38">
        <v>20429233.086630002</v>
      </c>
      <c r="CC13" s="38">
        <v>71341353.102070004</v>
      </c>
      <c r="CD13" s="38">
        <v>2809084.07228</v>
      </c>
      <c r="CE13" s="40">
        <f t="shared" si="0"/>
        <v>232.68219999999999</v>
      </c>
      <c r="CF13" s="40">
        <f t="shared" si="0"/>
        <v>314.78140000000002</v>
      </c>
    </row>
    <row r="14" spans="1:84" s="35" customFormat="1" ht="15" customHeight="1" x14ac:dyDescent="0.3">
      <c r="A14" s="36">
        <f t="shared" si="1"/>
        <v>5</v>
      </c>
      <c r="B14" s="37">
        <v>45785</v>
      </c>
      <c r="C14" s="38">
        <v>15584321.061409997</v>
      </c>
      <c r="D14" s="38">
        <v>6740032.7748199981</v>
      </c>
      <c r="E14" s="38">
        <v>25757425.343049999</v>
      </c>
      <c r="F14" s="38"/>
      <c r="G14" s="38">
        <v>141835861.34002998</v>
      </c>
      <c r="H14" s="38">
        <v>1428823.608799994</v>
      </c>
      <c r="I14" s="38">
        <v>0</v>
      </c>
      <c r="J14" s="38">
        <v>0</v>
      </c>
      <c r="K14" s="38">
        <v>48700000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5445904.2557699997</v>
      </c>
      <c r="T14" s="38">
        <v>5445904.2557699997</v>
      </c>
      <c r="U14" s="38">
        <v>64136588.707230002</v>
      </c>
      <c r="V14" s="42"/>
      <c r="W14" s="38">
        <v>173186923.29301</v>
      </c>
      <c r="X14" s="38">
        <v>13614760.63937</v>
      </c>
      <c r="Y14" s="38">
        <v>28967722.535089999</v>
      </c>
      <c r="Z14" s="38">
        <v>4461473.2958149957</v>
      </c>
      <c r="AA14" s="38">
        <v>52950391.632408008</v>
      </c>
      <c r="AB14" s="38">
        <v>4726711.250784005</v>
      </c>
      <c r="AC14" s="38">
        <v>232625.71802</v>
      </c>
      <c r="AD14" s="38">
        <v>232370.80770999999</v>
      </c>
      <c r="AE14" s="38">
        <v>1463907.93295</v>
      </c>
      <c r="AF14" s="38">
        <v>443411.76950000005</v>
      </c>
      <c r="AG14" s="38">
        <v>5280625.0392700005</v>
      </c>
      <c r="AH14" s="38">
        <v>718936.50924000063</v>
      </c>
      <c r="AI14" s="38">
        <v>0</v>
      </c>
      <c r="AJ14" s="38">
        <v>0</v>
      </c>
      <c r="AK14" s="38">
        <v>0</v>
      </c>
      <c r="AL14" s="38">
        <v>0</v>
      </c>
      <c r="AM14" s="38">
        <v>5.7782399999999994</v>
      </c>
      <c r="AN14" s="38">
        <v>0</v>
      </c>
      <c r="AO14" s="38">
        <v>0</v>
      </c>
      <c r="AP14" s="38">
        <v>0</v>
      </c>
      <c r="AQ14" s="38">
        <v>93952.483344000007</v>
      </c>
      <c r="AR14" s="38">
        <v>0</v>
      </c>
      <c r="AS14" s="38">
        <v>95568.370517999982</v>
      </c>
      <c r="AT14" s="38">
        <v>93955.945583999986</v>
      </c>
      <c r="AU14" s="38">
        <v>2203180.05106</v>
      </c>
      <c r="AV14" s="38">
        <v>294841.95357999997</v>
      </c>
      <c r="AW14" s="38">
        <v>417821.22177999996</v>
      </c>
      <c r="AX14" s="38">
        <v>119950.10071999997</v>
      </c>
      <c r="AY14" s="38">
        <v>7898114.5901499996</v>
      </c>
      <c r="AZ14" s="38">
        <v>103690.92313999962</v>
      </c>
      <c r="BA14" s="38">
        <v>0</v>
      </c>
      <c r="BB14" s="38">
        <v>0</v>
      </c>
      <c r="BC14" s="42"/>
      <c r="BD14" s="42"/>
      <c r="BE14" s="38">
        <v>0</v>
      </c>
      <c r="BF14" s="38">
        <v>0</v>
      </c>
      <c r="BG14" s="38">
        <v>99603915.352829993</v>
      </c>
      <c r="BH14" s="38">
        <v>11195342.55608</v>
      </c>
      <c r="BI14" s="38">
        <v>267808.70024499996</v>
      </c>
      <c r="BJ14" s="38">
        <v>7.4419099999722675</v>
      </c>
      <c r="BK14" s="38">
        <v>1697689.5037249997</v>
      </c>
      <c r="BL14" s="38">
        <v>120357.86990999962</v>
      </c>
      <c r="BM14" s="38">
        <v>103253.60425999999</v>
      </c>
      <c r="BN14" s="38">
        <v>75027.910859999989</v>
      </c>
      <c r="BO14" s="39">
        <v>253911.97193999999</v>
      </c>
      <c r="BP14" s="38">
        <v>0</v>
      </c>
      <c r="BQ14" s="38">
        <v>12577268.444379998</v>
      </c>
      <c r="BR14" s="38">
        <v>12577136.420869999</v>
      </c>
      <c r="BS14" s="38">
        <v>1825359.6603799998</v>
      </c>
      <c r="BT14" s="38">
        <v>21444.899079999886</v>
      </c>
      <c r="BU14" s="38">
        <v>0</v>
      </c>
      <c r="BV14" s="38">
        <v>0</v>
      </c>
      <c r="BW14" s="38">
        <v>407842.16907</v>
      </c>
      <c r="BX14" s="38">
        <v>406816.08304</v>
      </c>
      <c r="BY14" s="38">
        <v>3631403.0291100005</v>
      </c>
      <c r="BZ14" s="38">
        <v>2218405.5747000007</v>
      </c>
      <c r="CA14" s="38">
        <v>20764537.083110001</v>
      </c>
      <c r="CB14" s="38">
        <v>15419196.200370001</v>
      </c>
      <c r="CC14" s="38">
        <v>78839378.269720003</v>
      </c>
      <c r="CD14" s="38">
        <v>2798835.6390200001</v>
      </c>
      <c r="CE14" s="40">
        <f t="shared" si="0"/>
        <v>219.67060000000001</v>
      </c>
      <c r="CF14" s="40">
        <f t="shared" si="0"/>
        <v>486.44369999999998</v>
      </c>
    </row>
    <row r="15" spans="1:84" s="35" customFormat="1" ht="15" customHeight="1" x14ac:dyDescent="0.3">
      <c r="A15" s="36">
        <f t="shared" si="1"/>
        <v>6</v>
      </c>
      <c r="B15" s="37">
        <v>45786</v>
      </c>
      <c r="C15" s="38">
        <v>15090365.054540001</v>
      </c>
      <c r="D15" s="38">
        <v>6247773.9298500009</v>
      </c>
      <c r="E15" s="38">
        <v>25318604.488260001</v>
      </c>
      <c r="F15" s="38"/>
      <c r="G15" s="38">
        <v>141893811.40605998</v>
      </c>
      <c r="H15" s="38">
        <v>1432194.5879999995</v>
      </c>
      <c r="I15" s="38">
        <v>0</v>
      </c>
      <c r="J15" s="38">
        <v>0</v>
      </c>
      <c r="K15" s="38">
        <v>48700000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5119979.0119099999</v>
      </c>
      <c r="T15" s="38">
        <v>5119979.0119099999</v>
      </c>
      <c r="U15" s="38">
        <v>64136588.707230002</v>
      </c>
      <c r="V15" s="42"/>
      <c r="W15" s="38">
        <v>171986171.25353</v>
      </c>
      <c r="X15" s="38">
        <v>12799947.529750001</v>
      </c>
      <c r="Y15" s="38">
        <v>28802317.861548003</v>
      </c>
      <c r="Z15" s="38">
        <v>4440578.3792910017</v>
      </c>
      <c r="AA15" s="38">
        <v>52821063.179551996</v>
      </c>
      <c r="AB15" s="38">
        <v>4663656.3934879908</v>
      </c>
      <c r="AC15" s="38">
        <v>314789.31086999999</v>
      </c>
      <c r="AD15" s="38">
        <v>314536.26530999999</v>
      </c>
      <c r="AE15" s="38">
        <v>1337294.5798559999</v>
      </c>
      <c r="AF15" s="38">
        <v>443888.67597599991</v>
      </c>
      <c r="AG15" s="38">
        <v>5428562.1693700003</v>
      </c>
      <c r="AH15" s="38">
        <v>772246.09430000035</v>
      </c>
      <c r="AI15" s="38">
        <v>0</v>
      </c>
      <c r="AJ15" s="38">
        <v>0</v>
      </c>
      <c r="AK15" s="38">
        <v>0</v>
      </c>
      <c r="AL15" s="38">
        <v>0</v>
      </c>
      <c r="AM15" s="38">
        <v>5.7782399999999994</v>
      </c>
      <c r="AN15" s="38">
        <v>0</v>
      </c>
      <c r="AO15" s="38">
        <v>0</v>
      </c>
      <c r="AP15" s="38">
        <v>0</v>
      </c>
      <c r="AQ15" s="38">
        <v>99521.557639000006</v>
      </c>
      <c r="AR15" s="38">
        <v>0</v>
      </c>
      <c r="AS15" s="38">
        <v>95552.284272000004</v>
      </c>
      <c r="AT15" s="38">
        <v>93939.859338000009</v>
      </c>
      <c r="AU15" s="38">
        <v>2464732.7855100003</v>
      </c>
      <c r="AV15" s="38">
        <v>474691.33284000028</v>
      </c>
      <c r="AW15" s="38">
        <v>3972460.5779500003</v>
      </c>
      <c r="AX15" s="38">
        <v>990275.25558000023</v>
      </c>
      <c r="AY15" s="38">
        <v>5356459.8965299996</v>
      </c>
      <c r="AZ15" s="38">
        <v>146181.49278999958</v>
      </c>
      <c r="BA15" s="38">
        <v>0</v>
      </c>
      <c r="BB15" s="38">
        <v>0</v>
      </c>
      <c r="BC15" s="42"/>
      <c r="BD15" s="42"/>
      <c r="BE15" s="38">
        <v>0</v>
      </c>
      <c r="BF15" s="38">
        <v>0</v>
      </c>
      <c r="BG15" s="38">
        <v>100692759.98134001</v>
      </c>
      <c r="BH15" s="38">
        <v>12339993.748919999</v>
      </c>
      <c r="BI15" s="38">
        <v>265863.69811499998</v>
      </c>
      <c r="BJ15" s="38">
        <v>7.4462599999897066</v>
      </c>
      <c r="BK15" s="38">
        <v>1670432.5043850001</v>
      </c>
      <c r="BL15" s="38">
        <v>119306.81612000005</v>
      </c>
      <c r="BM15" s="38">
        <v>97069.664409999998</v>
      </c>
      <c r="BN15" s="38">
        <v>74999.676569999996</v>
      </c>
      <c r="BO15" s="39">
        <v>253816.42052000001</v>
      </c>
      <c r="BP15" s="38">
        <v>0</v>
      </c>
      <c r="BQ15" s="38">
        <v>11444002.629640002</v>
      </c>
      <c r="BR15" s="38">
        <v>11443871.450220002</v>
      </c>
      <c r="BS15" s="38">
        <v>1961028.30143</v>
      </c>
      <c r="BT15" s="38">
        <v>21497.09012999991</v>
      </c>
      <c r="BU15" s="38">
        <v>0</v>
      </c>
      <c r="BV15" s="38">
        <v>0</v>
      </c>
      <c r="BW15" s="38">
        <v>4212414.5627999995</v>
      </c>
      <c r="BX15" s="38">
        <v>4196867.4511899995</v>
      </c>
      <c r="BY15" s="38">
        <v>3137050.8152099997</v>
      </c>
      <c r="BZ15" s="38">
        <v>1585258.7267199997</v>
      </c>
      <c r="CA15" s="38">
        <v>23041678.596510001</v>
      </c>
      <c r="CB15" s="38">
        <v>17441808.657219999</v>
      </c>
      <c r="CC15" s="38">
        <v>77651081.384829998</v>
      </c>
      <c r="CD15" s="38">
        <v>3084998.4372299998</v>
      </c>
      <c r="CE15" s="40">
        <f t="shared" si="0"/>
        <v>221.48589999999999</v>
      </c>
      <c r="CF15" s="40">
        <f t="shared" si="0"/>
        <v>414.90940000000001</v>
      </c>
    </row>
    <row r="16" spans="1:84" s="35" customFormat="1" ht="15" customHeight="1" x14ac:dyDescent="0.3">
      <c r="A16" s="36">
        <f t="shared" si="1"/>
        <v>7</v>
      </c>
      <c r="B16" s="37">
        <v>45787</v>
      </c>
      <c r="C16" s="38">
        <v>14280221.433179999</v>
      </c>
      <c r="D16" s="38">
        <v>5878095.8823899999</v>
      </c>
      <c r="E16" s="38">
        <v>27513316.318059999</v>
      </c>
      <c r="F16" s="38"/>
      <c r="G16" s="38">
        <v>141962339.57532999</v>
      </c>
      <c r="H16" s="38">
        <v>1426490.0879999995</v>
      </c>
      <c r="I16" s="38">
        <v>0</v>
      </c>
      <c r="J16" s="38">
        <v>0</v>
      </c>
      <c r="K16" s="38">
        <v>44900000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4869723.98025</v>
      </c>
      <c r="T16" s="38">
        <v>4869723.98025</v>
      </c>
      <c r="U16" s="38">
        <v>64136588.707230002</v>
      </c>
      <c r="V16" s="42"/>
      <c r="W16" s="38">
        <v>169389012.59959999</v>
      </c>
      <c r="X16" s="38">
        <v>12174309.950649999</v>
      </c>
      <c r="Y16" s="38">
        <v>28838812.305387005</v>
      </c>
      <c r="Z16" s="38">
        <v>4412891.4604580048</v>
      </c>
      <c r="AA16" s="38">
        <v>52747895.859534003</v>
      </c>
      <c r="AB16" s="38">
        <v>4660744.8085079957</v>
      </c>
      <c r="AC16" s="38">
        <v>287626.49805999995</v>
      </c>
      <c r="AD16" s="38">
        <v>287374.94689999998</v>
      </c>
      <c r="AE16" s="38">
        <v>1301971.2565000001</v>
      </c>
      <c r="AF16" s="38">
        <v>445334.54932000011</v>
      </c>
      <c r="AG16" s="38">
        <v>5363665.8922600001</v>
      </c>
      <c r="AH16" s="38">
        <v>773186.99815999996</v>
      </c>
      <c r="AI16" s="38">
        <v>0</v>
      </c>
      <c r="AJ16" s="38">
        <v>0</v>
      </c>
      <c r="AK16" s="38">
        <v>0</v>
      </c>
      <c r="AL16" s="38">
        <v>0</v>
      </c>
      <c r="AM16" s="38">
        <v>5.7782399999999994</v>
      </c>
      <c r="AN16" s="38">
        <v>0</v>
      </c>
      <c r="AO16" s="38">
        <v>0</v>
      </c>
      <c r="AP16" s="38">
        <v>0</v>
      </c>
      <c r="AQ16" s="38">
        <v>101872.61441750001</v>
      </c>
      <c r="AR16" s="38">
        <v>0</v>
      </c>
      <c r="AS16" s="38">
        <v>95676.159440999982</v>
      </c>
      <c r="AT16" s="38">
        <v>94063.734506999986</v>
      </c>
      <c r="AU16" s="38">
        <v>2277753.0709799998</v>
      </c>
      <c r="AV16" s="38">
        <v>91241.724419999868</v>
      </c>
      <c r="AW16" s="38">
        <v>716183.47548000002</v>
      </c>
      <c r="AX16" s="38">
        <v>622853.06296999997</v>
      </c>
      <c r="AY16" s="38">
        <v>5313504.5114099998</v>
      </c>
      <c r="AZ16" s="38">
        <v>91918.774799999781</v>
      </c>
      <c r="BA16" s="38">
        <v>0</v>
      </c>
      <c r="BB16" s="38">
        <v>0</v>
      </c>
      <c r="BC16" s="42"/>
      <c r="BD16" s="42"/>
      <c r="BE16" s="38">
        <v>0</v>
      </c>
      <c r="BF16" s="38">
        <v>0</v>
      </c>
      <c r="BG16" s="38">
        <v>97044967.421709999</v>
      </c>
      <c r="BH16" s="38">
        <v>11479610.06005</v>
      </c>
      <c r="BI16" s="38">
        <v>261309.48328500002</v>
      </c>
      <c r="BJ16" s="38">
        <v>7.4442900000140071</v>
      </c>
      <c r="BK16" s="38">
        <v>1589645.9258299998</v>
      </c>
      <c r="BL16" s="38">
        <v>114760.06882499992</v>
      </c>
      <c r="BM16" s="38">
        <v>97200.881450000001</v>
      </c>
      <c r="BN16" s="38">
        <v>75130.893609999999</v>
      </c>
      <c r="BO16" s="39">
        <v>254260.48960999999</v>
      </c>
      <c r="BP16" s="38">
        <v>0</v>
      </c>
      <c r="BQ16" s="38">
        <v>14924683.656480001</v>
      </c>
      <c r="BR16" s="38">
        <v>14524552.782130001</v>
      </c>
      <c r="BS16" s="38">
        <v>1926342.12311</v>
      </c>
      <c r="BT16" s="38">
        <v>21416.833809999982</v>
      </c>
      <c r="BU16" s="38">
        <v>0</v>
      </c>
      <c r="BV16" s="38">
        <v>0</v>
      </c>
      <c r="BW16" s="38">
        <v>717226.10184000002</v>
      </c>
      <c r="BX16" s="38">
        <v>714453.91</v>
      </c>
      <c r="BY16" s="38">
        <v>3103418.6242799996</v>
      </c>
      <c r="BZ16" s="38">
        <v>1593441.2020799995</v>
      </c>
      <c r="CA16" s="38">
        <v>22874087.285890002</v>
      </c>
      <c r="CB16" s="38">
        <v>17043763.134750001</v>
      </c>
      <c r="CC16" s="38">
        <v>74170880.135820001</v>
      </c>
      <c r="CD16" s="38">
        <v>2869902.5150100002</v>
      </c>
      <c r="CE16" s="40">
        <f t="shared" si="0"/>
        <v>228.3767</v>
      </c>
      <c r="CF16" s="40">
        <f t="shared" si="0"/>
        <v>424.20639999999997</v>
      </c>
    </row>
    <row r="17" spans="1:84" s="35" customFormat="1" ht="15" customHeight="1" x14ac:dyDescent="0.3">
      <c r="A17" s="36">
        <f t="shared" si="1"/>
        <v>8</v>
      </c>
      <c r="B17" s="37">
        <v>45790</v>
      </c>
      <c r="C17" s="38">
        <v>14447351.081400001</v>
      </c>
      <c r="D17" s="38">
        <v>5655477.2717100009</v>
      </c>
      <c r="E17" s="38">
        <v>24488001.391419999</v>
      </c>
      <c r="F17" s="38"/>
      <c r="G17" s="38">
        <v>142310511.66563001</v>
      </c>
      <c r="H17" s="38">
        <v>1422407.1872000098</v>
      </c>
      <c r="I17" s="38">
        <v>0</v>
      </c>
      <c r="J17" s="38">
        <v>0</v>
      </c>
      <c r="K17" s="38">
        <v>44700000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4718589.6392700002</v>
      </c>
      <c r="T17" s="38">
        <v>4718589.6392700002</v>
      </c>
      <c r="U17" s="38">
        <v>65322235.579499997</v>
      </c>
      <c r="V17" s="42"/>
      <c r="W17" s="38">
        <v>165342218.19822001</v>
      </c>
      <c r="X17" s="38">
        <v>11796474.09818</v>
      </c>
      <c r="Y17" s="38">
        <v>28193006.549338005</v>
      </c>
      <c r="Z17" s="38">
        <v>4466314.3882800024</v>
      </c>
      <c r="AA17" s="38">
        <v>53213868.171487994</v>
      </c>
      <c r="AB17" s="38">
        <v>4650935.0678339954</v>
      </c>
      <c r="AC17" s="38">
        <v>245849.17692000003</v>
      </c>
      <c r="AD17" s="38">
        <v>245599.37073000002</v>
      </c>
      <c r="AE17" s="38">
        <v>1191030.7686000001</v>
      </c>
      <c r="AF17" s="38">
        <v>445040.12930000003</v>
      </c>
      <c r="AG17" s="38">
        <v>5764674.87366</v>
      </c>
      <c r="AH17" s="38">
        <v>760117.13058000011</v>
      </c>
      <c r="AI17" s="38">
        <v>0</v>
      </c>
      <c r="AJ17" s="38">
        <v>0</v>
      </c>
      <c r="AK17" s="38">
        <v>0</v>
      </c>
      <c r="AL17" s="38">
        <v>0</v>
      </c>
      <c r="AM17" s="38">
        <v>5.7782399999999994</v>
      </c>
      <c r="AN17" s="38">
        <v>0</v>
      </c>
      <c r="AO17" s="38">
        <v>0</v>
      </c>
      <c r="AP17" s="38">
        <v>0</v>
      </c>
      <c r="AQ17" s="38">
        <v>125412.12008200001</v>
      </c>
      <c r="AR17" s="38">
        <v>0</v>
      </c>
      <c r="AS17" s="38">
        <v>95730.87642299998</v>
      </c>
      <c r="AT17" s="38">
        <v>94118.451488999985</v>
      </c>
      <c r="AU17" s="38">
        <v>2159379.33751</v>
      </c>
      <c r="AV17" s="38">
        <v>354471.23340999987</v>
      </c>
      <c r="AW17" s="38">
        <v>173243.46719999998</v>
      </c>
      <c r="AX17" s="38">
        <v>169599.38751999999</v>
      </c>
      <c r="AY17" s="38">
        <v>5241315.0512300003</v>
      </c>
      <c r="AZ17" s="38">
        <v>140103.61302000005</v>
      </c>
      <c r="BA17" s="38">
        <v>0</v>
      </c>
      <c r="BB17" s="38">
        <v>0</v>
      </c>
      <c r="BC17" s="42"/>
      <c r="BD17" s="42"/>
      <c r="BE17" s="38">
        <v>0</v>
      </c>
      <c r="BF17" s="38">
        <v>0</v>
      </c>
      <c r="BG17" s="38">
        <v>96403516.17069</v>
      </c>
      <c r="BH17" s="38">
        <v>11326298.77218</v>
      </c>
      <c r="BI17" s="38">
        <v>252803.51902499999</v>
      </c>
      <c r="BJ17" s="38">
        <v>3.1686599999811733</v>
      </c>
      <c r="BK17" s="38">
        <v>1448342.65188</v>
      </c>
      <c r="BL17" s="38">
        <v>112022.75784499997</v>
      </c>
      <c r="BM17" s="38">
        <v>97265.494525000002</v>
      </c>
      <c r="BN17" s="38">
        <v>75195.506685</v>
      </c>
      <c r="BO17" s="39">
        <v>246169.75536000001</v>
      </c>
      <c r="BP17" s="38">
        <v>0</v>
      </c>
      <c r="BQ17" s="38">
        <v>16297589.926359998</v>
      </c>
      <c r="BR17" s="38">
        <v>16297459.067009998</v>
      </c>
      <c r="BS17" s="38">
        <v>1926282.6079200001</v>
      </c>
      <c r="BT17" s="38">
        <v>21357.318620000035</v>
      </c>
      <c r="BU17" s="38">
        <v>0</v>
      </c>
      <c r="BV17" s="38">
        <v>0</v>
      </c>
      <c r="BW17" s="38">
        <v>175376.8211</v>
      </c>
      <c r="BX17" s="38">
        <v>168951.43640000001</v>
      </c>
      <c r="BY17" s="38">
        <v>1848160.7111300002</v>
      </c>
      <c r="BZ17" s="38">
        <v>360582.46503000014</v>
      </c>
      <c r="CA17" s="38">
        <v>22291991.487300001</v>
      </c>
      <c r="CB17" s="38">
        <v>17035571.720249999</v>
      </c>
      <c r="CC17" s="38">
        <v>74111524.683390006</v>
      </c>
      <c r="CD17" s="38">
        <v>2831574.6930499999</v>
      </c>
      <c r="CE17" s="40">
        <f t="shared" si="0"/>
        <v>223.0992</v>
      </c>
      <c r="CF17" s="40">
        <f t="shared" si="0"/>
        <v>416.60469999999998</v>
      </c>
    </row>
    <row r="18" spans="1:84" s="35" customFormat="1" ht="15" customHeight="1" x14ac:dyDescent="0.3">
      <c r="A18" s="36">
        <f t="shared" si="1"/>
        <v>9</v>
      </c>
      <c r="B18" s="37">
        <v>45791</v>
      </c>
      <c r="C18" s="38">
        <v>12867185.684160002</v>
      </c>
      <c r="D18" s="38">
        <v>4111050.6329700015</v>
      </c>
      <c r="E18" s="38">
        <v>24938396.924899999</v>
      </c>
      <c r="F18" s="38"/>
      <c r="G18" s="38">
        <v>141983048.5702</v>
      </c>
      <c r="H18" s="38">
        <v>1404304.9072000086</v>
      </c>
      <c r="I18" s="38">
        <v>0</v>
      </c>
      <c r="J18" s="38">
        <v>0</v>
      </c>
      <c r="K18" s="38">
        <v>43200000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3676903.6934400001</v>
      </c>
      <c r="T18" s="38">
        <v>3676903.6934400001</v>
      </c>
      <c r="U18" s="38">
        <v>65322235.579499997</v>
      </c>
      <c r="V18" s="42"/>
      <c r="W18" s="38">
        <v>161343299.29321</v>
      </c>
      <c r="X18" s="38">
        <v>9192259.2336199991</v>
      </c>
      <c r="Y18" s="38">
        <v>27744469.513049006</v>
      </c>
      <c r="Z18" s="38">
        <v>4453601.4573510047</v>
      </c>
      <c r="AA18" s="38">
        <v>52644342.292306006</v>
      </c>
      <c r="AB18" s="38">
        <v>4507635.2848000024</v>
      </c>
      <c r="AC18" s="38">
        <v>223409.12374000001</v>
      </c>
      <c r="AD18" s="38">
        <v>223161.61608000001</v>
      </c>
      <c r="AE18" s="38">
        <v>1137365.8606500002</v>
      </c>
      <c r="AF18" s="38">
        <v>441366.1073400001</v>
      </c>
      <c r="AG18" s="38">
        <v>5806198.8486799998</v>
      </c>
      <c r="AH18" s="38">
        <v>750740.09480999992</v>
      </c>
      <c r="AI18" s="38">
        <v>0</v>
      </c>
      <c r="AJ18" s="38">
        <v>0</v>
      </c>
      <c r="AK18" s="38">
        <v>0</v>
      </c>
      <c r="AL18" s="38">
        <v>0</v>
      </c>
      <c r="AM18" s="38">
        <v>5.7782399999999994</v>
      </c>
      <c r="AN18" s="38">
        <v>0</v>
      </c>
      <c r="AO18" s="38">
        <v>0</v>
      </c>
      <c r="AP18" s="38">
        <v>0</v>
      </c>
      <c r="AQ18" s="38">
        <v>126517.17852</v>
      </c>
      <c r="AR18" s="38">
        <v>0</v>
      </c>
      <c r="AS18" s="38">
        <v>126774.48051299999</v>
      </c>
      <c r="AT18" s="38">
        <v>125162.05557899999</v>
      </c>
      <c r="AU18" s="38">
        <v>1918622.8712599999</v>
      </c>
      <c r="AV18" s="38">
        <v>134903.92163</v>
      </c>
      <c r="AW18" s="38">
        <v>452989.11974000005</v>
      </c>
      <c r="AX18" s="38">
        <v>352509.23508000001</v>
      </c>
      <c r="AY18" s="38">
        <v>5208026.9664700013</v>
      </c>
      <c r="AZ18" s="38">
        <v>101448.69733000081</v>
      </c>
      <c r="BA18" s="38">
        <v>0</v>
      </c>
      <c r="BB18" s="38">
        <v>0</v>
      </c>
      <c r="BC18" s="42"/>
      <c r="BD18" s="42"/>
      <c r="BE18" s="38">
        <v>0</v>
      </c>
      <c r="BF18" s="38">
        <v>0</v>
      </c>
      <c r="BG18" s="38">
        <v>95388722.03317</v>
      </c>
      <c r="BH18" s="38">
        <v>11090528.47002</v>
      </c>
      <c r="BI18" s="38">
        <v>250463.386615</v>
      </c>
      <c r="BJ18" s="38">
        <v>3.1354599999976926</v>
      </c>
      <c r="BK18" s="38">
        <v>1418356.1931949998</v>
      </c>
      <c r="BL18" s="38">
        <v>106268.00409999974</v>
      </c>
      <c r="BM18" s="38">
        <v>22069.987840000002</v>
      </c>
      <c r="BN18" s="38">
        <v>0</v>
      </c>
      <c r="BO18" s="39">
        <v>246120.57711000001</v>
      </c>
      <c r="BP18" s="38">
        <v>0</v>
      </c>
      <c r="BQ18" s="38">
        <v>14803887.606420001</v>
      </c>
      <c r="BR18" s="38">
        <v>14803756.76207</v>
      </c>
      <c r="BS18" s="38">
        <v>2251452.5547699998</v>
      </c>
      <c r="BT18" s="38">
        <v>21087.275859999936</v>
      </c>
      <c r="BU18" s="38">
        <v>0</v>
      </c>
      <c r="BV18" s="38">
        <v>0</v>
      </c>
      <c r="BW18" s="38">
        <v>406565.50780000002</v>
      </c>
      <c r="BX18" s="38">
        <v>406025.23791000003</v>
      </c>
      <c r="BY18" s="38">
        <v>5579482.8787400005</v>
      </c>
      <c r="BZ18" s="38">
        <v>4250977.6846800009</v>
      </c>
      <c r="CA18" s="38">
        <v>24978398.69249</v>
      </c>
      <c r="CB18" s="38">
        <v>19588118.100079998</v>
      </c>
      <c r="CC18" s="38">
        <v>70410323.340680003</v>
      </c>
      <c r="CD18" s="38">
        <v>2772632.1175099998</v>
      </c>
      <c r="CE18" s="40">
        <f t="shared" si="0"/>
        <v>229.1472</v>
      </c>
      <c r="CF18" s="40">
        <f t="shared" si="0"/>
        <v>331.53550000000001</v>
      </c>
    </row>
    <row r="19" spans="1:84" s="35" customFormat="1" ht="15" customHeight="1" x14ac:dyDescent="0.3">
      <c r="A19" s="36">
        <f t="shared" si="1"/>
        <v>10</v>
      </c>
      <c r="B19" s="37">
        <v>45792</v>
      </c>
      <c r="C19" s="38">
        <v>12521935.49079</v>
      </c>
      <c r="D19" s="38">
        <v>3819393.598890001</v>
      </c>
      <c r="E19" s="38">
        <v>28037483.151950002</v>
      </c>
      <c r="F19" s="38"/>
      <c r="G19" s="38">
        <v>142461190.75678</v>
      </c>
      <c r="H19" s="38">
        <v>1402315.1775999963</v>
      </c>
      <c r="I19" s="38">
        <v>0</v>
      </c>
      <c r="J19" s="38">
        <v>0</v>
      </c>
      <c r="K19" s="38">
        <v>43200000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3481139.1843300001</v>
      </c>
      <c r="T19" s="38">
        <v>3481139.1843300001</v>
      </c>
      <c r="U19" s="38">
        <v>65322235.579499997</v>
      </c>
      <c r="V19" s="42"/>
      <c r="W19" s="38">
        <v>164379513.00435001</v>
      </c>
      <c r="X19" s="38">
        <v>8702847.9608200006</v>
      </c>
      <c r="Y19" s="38">
        <v>27797934.208057001</v>
      </c>
      <c r="Z19" s="38">
        <v>4467401.6167400014</v>
      </c>
      <c r="AA19" s="38">
        <v>54176604.097696006</v>
      </c>
      <c r="AB19" s="38">
        <v>4603773.6333559984</v>
      </c>
      <c r="AC19" s="38">
        <v>191733.79181</v>
      </c>
      <c r="AD19" s="38">
        <v>191487.40466</v>
      </c>
      <c r="AE19" s="38">
        <v>1505571.443314</v>
      </c>
      <c r="AF19" s="38">
        <v>440824.78108400013</v>
      </c>
      <c r="AG19" s="38">
        <v>5868783.2258400004</v>
      </c>
      <c r="AH19" s="38">
        <v>755165.69529000041</v>
      </c>
      <c r="AI19" s="38">
        <v>0</v>
      </c>
      <c r="AJ19" s="38">
        <v>0</v>
      </c>
      <c r="AK19" s="38">
        <v>0</v>
      </c>
      <c r="AL19" s="38">
        <v>0</v>
      </c>
      <c r="AM19" s="38">
        <v>5.7782399999999994</v>
      </c>
      <c r="AN19" s="38">
        <v>0</v>
      </c>
      <c r="AO19" s="38">
        <v>0</v>
      </c>
      <c r="AP19" s="38">
        <v>0</v>
      </c>
      <c r="AQ19" s="38">
        <v>127318.77644600002</v>
      </c>
      <c r="AR19" s="38">
        <v>0</v>
      </c>
      <c r="AS19" s="38">
        <v>119741.79096599999</v>
      </c>
      <c r="AT19" s="38">
        <v>118129.36603199999</v>
      </c>
      <c r="AU19" s="38">
        <v>2288078.1147599998</v>
      </c>
      <c r="AV19" s="38">
        <v>391050.04618999991</v>
      </c>
      <c r="AW19" s="38">
        <v>432554.79816999997</v>
      </c>
      <c r="AX19" s="38">
        <v>427592.03723999998</v>
      </c>
      <c r="AY19" s="38">
        <v>8075626.7653299998</v>
      </c>
      <c r="AZ19" s="38">
        <v>2745989.1818599999</v>
      </c>
      <c r="BA19" s="38">
        <v>0</v>
      </c>
      <c r="BB19" s="38">
        <v>0</v>
      </c>
      <c r="BC19" s="42"/>
      <c r="BD19" s="42"/>
      <c r="BE19" s="38">
        <v>0</v>
      </c>
      <c r="BF19" s="38">
        <v>0</v>
      </c>
      <c r="BG19" s="38">
        <v>100583952.79063</v>
      </c>
      <c r="BH19" s="38">
        <v>14141413.76245</v>
      </c>
      <c r="BI19" s="38">
        <v>249693.686575</v>
      </c>
      <c r="BJ19" s="38">
        <v>3.1313000000009197</v>
      </c>
      <c r="BK19" s="38">
        <v>1386256.6907799998</v>
      </c>
      <c r="BL19" s="38">
        <v>98676.616154999851</v>
      </c>
      <c r="BM19" s="38">
        <v>21939.827839999998</v>
      </c>
      <c r="BN19" s="38">
        <v>0</v>
      </c>
      <c r="BO19" s="39">
        <v>245893.64611999999</v>
      </c>
      <c r="BP19" s="38">
        <v>0</v>
      </c>
      <c r="BQ19" s="38">
        <v>18155391.180580001</v>
      </c>
      <c r="BR19" s="38">
        <v>18155260.351230003</v>
      </c>
      <c r="BS19" s="38">
        <v>1701362.2872500001</v>
      </c>
      <c r="BT19" s="38">
        <v>22787.621640000027</v>
      </c>
      <c r="BU19" s="38">
        <v>0</v>
      </c>
      <c r="BV19" s="38">
        <v>0</v>
      </c>
      <c r="BW19" s="38">
        <v>432971.71852000005</v>
      </c>
      <c r="BX19" s="38">
        <v>427536.99395000003</v>
      </c>
      <c r="BY19" s="38">
        <v>5636246.4628600003</v>
      </c>
      <c r="BZ19" s="38">
        <v>4245935.4377600001</v>
      </c>
      <c r="CA19" s="38">
        <v>27829755.500530001</v>
      </c>
      <c r="CB19" s="38">
        <v>22950200.152040001</v>
      </c>
      <c r="CC19" s="38">
        <v>72754197.290099993</v>
      </c>
      <c r="CD19" s="38">
        <v>3535353.4406099999</v>
      </c>
      <c r="CE19" s="40">
        <f t="shared" si="0"/>
        <v>225.93819999999999</v>
      </c>
      <c r="CF19" s="40">
        <f t="shared" si="0"/>
        <v>246.16630000000001</v>
      </c>
    </row>
    <row r="20" spans="1:84" s="35" customFormat="1" ht="15" customHeight="1" x14ac:dyDescent="0.3">
      <c r="A20" s="36">
        <f t="shared" si="1"/>
        <v>11</v>
      </c>
      <c r="B20" s="37">
        <v>45793</v>
      </c>
      <c r="C20" s="38">
        <v>15505382.832840001</v>
      </c>
      <c r="D20" s="38">
        <v>6340913.1260400023</v>
      </c>
      <c r="E20" s="38">
        <v>25899940.327119999</v>
      </c>
      <c r="F20" s="38"/>
      <c r="G20" s="38">
        <v>141112625.59595001</v>
      </c>
      <c r="H20" s="38">
        <v>0</v>
      </c>
      <c r="I20" s="38">
        <v>0</v>
      </c>
      <c r="J20" s="38">
        <v>0</v>
      </c>
      <c r="K20" s="38">
        <v>44700000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4227275.4173600003</v>
      </c>
      <c r="T20" s="38">
        <v>4227275.4173600003</v>
      </c>
      <c r="U20" s="38">
        <v>65322235.579499997</v>
      </c>
      <c r="V20" s="42"/>
      <c r="W20" s="38">
        <v>166122988.59377</v>
      </c>
      <c r="X20" s="38">
        <v>10568188.543400001</v>
      </c>
      <c r="Y20" s="38">
        <v>27964269.614220001</v>
      </c>
      <c r="Z20" s="38">
        <v>4509051.2424270008</v>
      </c>
      <c r="AA20" s="38">
        <v>54012188.039158016</v>
      </c>
      <c r="AB20" s="38">
        <v>4611073.6814540075</v>
      </c>
      <c r="AC20" s="38">
        <v>188936.91816000003</v>
      </c>
      <c r="AD20" s="38">
        <v>188691.96235000002</v>
      </c>
      <c r="AE20" s="38">
        <v>1230875.3077460001</v>
      </c>
      <c r="AF20" s="38">
        <v>442011.14163600013</v>
      </c>
      <c r="AG20" s="38">
        <v>5787490.3518599989</v>
      </c>
      <c r="AH20" s="38">
        <v>747101.98697999911</v>
      </c>
      <c r="AI20" s="38">
        <v>0</v>
      </c>
      <c r="AJ20" s="38">
        <v>0</v>
      </c>
      <c r="AK20" s="38">
        <v>0</v>
      </c>
      <c r="AL20" s="38">
        <v>0</v>
      </c>
      <c r="AM20" s="38">
        <v>5.7782399999999994</v>
      </c>
      <c r="AN20" s="38">
        <v>0</v>
      </c>
      <c r="AO20" s="38">
        <v>0</v>
      </c>
      <c r="AP20" s="38">
        <v>0</v>
      </c>
      <c r="AQ20" s="38">
        <v>127558.68433900001</v>
      </c>
      <c r="AR20" s="38">
        <v>0</v>
      </c>
      <c r="AS20" s="38">
        <v>89153.966423999984</v>
      </c>
      <c r="AT20" s="38">
        <v>87541.541489999989</v>
      </c>
      <c r="AU20" s="38">
        <v>4501626.9404499996</v>
      </c>
      <c r="AV20" s="38">
        <v>2654886.4334299997</v>
      </c>
      <c r="AW20" s="38">
        <v>714805.5292300001</v>
      </c>
      <c r="AX20" s="38">
        <v>464991.38988000009</v>
      </c>
      <c r="AY20" s="38">
        <v>5400311.0952400006</v>
      </c>
      <c r="AZ20" s="38">
        <v>89967.251870000735</v>
      </c>
      <c r="BA20" s="38">
        <v>0</v>
      </c>
      <c r="BB20" s="38">
        <v>0</v>
      </c>
      <c r="BC20" s="42"/>
      <c r="BD20" s="42"/>
      <c r="BE20" s="38">
        <v>0</v>
      </c>
      <c r="BF20" s="38">
        <v>0</v>
      </c>
      <c r="BG20" s="38">
        <v>100017222.22507</v>
      </c>
      <c r="BH20" s="38">
        <v>13795316.631519999</v>
      </c>
      <c r="BI20" s="38">
        <v>242244.92951000005</v>
      </c>
      <c r="BJ20" s="38">
        <v>3.1594000000332016</v>
      </c>
      <c r="BK20" s="38">
        <v>1315220.8384199999</v>
      </c>
      <c r="BL20" s="38">
        <v>99116.375474999921</v>
      </c>
      <c r="BM20" s="38">
        <v>21092.465755000001</v>
      </c>
      <c r="BN20" s="38">
        <v>0</v>
      </c>
      <c r="BO20" s="39">
        <v>246114.05950999999</v>
      </c>
      <c r="BP20" s="38">
        <v>0</v>
      </c>
      <c r="BQ20" s="38">
        <v>19699799.041900001</v>
      </c>
      <c r="BR20" s="38">
        <v>19699668.22755</v>
      </c>
      <c r="BS20" s="38">
        <v>1678574.66561</v>
      </c>
      <c r="BT20" s="38">
        <v>0</v>
      </c>
      <c r="BU20" s="38">
        <v>0</v>
      </c>
      <c r="BV20" s="38">
        <v>0</v>
      </c>
      <c r="BW20" s="38">
        <v>716660.86973999999</v>
      </c>
      <c r="BX20" s="38">
        <v>715371.79172999994</v>
      </c>
      <c r="BY20" s="38">
        <v>2018698.1383499999</v>
      </c>
      <c r="BZ20" s="38">
        <v>454711.99679999996</v>
      </c>
      <c r="CA20" s="38">
        <v>25938405.0088</v>
      </c>
      <c r="CB20" s="38">
        <v>20968871.550960001</v>
      </c>
      <c r="CC20" s="38">
        <v>74078817.21627</v>
      </c>
      <c r="CD20" s="38">
        <v>3448829.1578799998</v>
      </c>
      <c r="CE20" s="40">
        <f t="shared" si="0"/>
        <v>224.2517</v>
      </c>
      <c r="CF20" s="40">
        <f t="shared" si="0"/>
        <v>306.42829999999998</v>
      </c>
    </row>
    <row r="21" spans="1:84" s="35" customFormat="1" ht="15" customHeight="1" x14ac:dyDescent="0.3">
      <c r="A21" s="36">
        <f t="shared" si="1"/>
        <v>12</v>
      </c>
      <c r="B21" s="37">
        <v>45794</v>
      </c>
      <c r="C21" s="38">
        <v>14557689.335510001</v>
      </c>
      <c r="D21" s="38">
        <v>5910070.7522100005</v>
      </c>
      <c r="E21" s="38">
        <v>29023535.83983</v>
      </c>
      <c r="F21" s="38"/>
      <c r="G21" s="38">
        <v>141132125.10064</v>
      </c>
      <c r="H21" s="38">
        <v>0</v>
      </c>
      <c r="I21" s="38">
        <v>0</v>
      </c>
      <c r="J21" s="38">
        <v>0</v>
      </c>
      <c r="K21" s="38">
        <v>44830000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3940047.1681400002</v>
      </c>
      <c r="T21" s="38">
        <v>3940047.1681400002</v>
      </c>
      <c r="U21" s="38">
        <v>65322235.579499997</v>
      </c>
      <c r="V21" s="42"/>
      <c r="W21" s="38">
        <v>168161161.86462</v>
      </c>
      <c r="X21" s="38">
        <v>9850117.9203500003</v>
      </c>
      <c r="Y21" s="38">
        <v>28293596.415883999</v>
      </c>
      <c r="Z21" s="38">
        <v>4480549.1956639979</v>
      </c>
      <c r="AA21" s="38">
        <v>53459692.067908004</v>
      </c>
      <c r="AB21" s="38">
        <v>4832679.5659000054</v>
      </c>
      <c r="AC21" s="38">
        <v>182919.12990000003</v>
      </c>
      <c r="AD21" s="38">
        <v>182675.74998000002</v>
      </c>
      <c r="AE21" s="38">
        <v>1429822.1250460001</v>
      </c>
      <c r="AF21" s="38">
        <v>439056.5726960001</v>
      </c>
      <c r="AG21" s="38">
        <v>5736140.26822</v>
      </c>
      <c r="AH21" s="38">
        <v>750703.63744999992</v>
      </c>
      <c r="AI21" s="38">
        <v>0</v>
      </c>
      <c r="AJ21" s="38">
        <v>0</v>
      </c>
      <c r="AK21" s="38">
        <v>0</v>
      </c>
      <c r="AL21" s="38">
        <v>0</v>
      </c>
      <c r="AM21" s="38">
        <v>5.7782399999999994</v>
      </c>
      <c r="AN21" s="38">
        <v>0</v>
      </c>
      <c r="AO21" s="38">
        <v>0</v>
      </c>
      <c r="AP21" s="38">
        <v>0</v>
      </c>
      <c r="AQ21" s="38">
        <v>125891.48385949999</v>
      </c>
      <c r="AR21" s="38">
        <v>0</v>
      </c>
      <c r="AS21" s="38">
        <v>89013.394487999991</v>
      </c>
      <c r="AT21" s="38">
        <v>87400.969553999996</v>
      </c>
      <c r="AU21" s="38">
        <v>2554518.17869</v>
      </c>
      <c r="AV21" s="38">
        <v>323686.27581000002</v>
      </c>
      <c r="AW21" s="38">
        <v>509018.40035000001</v>
      </c>
      <c r="AX21" s="38">
        <v>259412.12092000002</v>
      </c>
      <c r="AY21" s="38">
        <v>5716673.84889</v>
      </c>
      <c r="AZ21" s="38">
        <v>89029.570279999636</v>
      </c>
      <c r="BA21" s="38">
        <v>0</v>
      </c>
      <c r="BB21" s="38">
        <v>0</v>
      </c>
      <c r="BC21" s="42"/>
      <c r="BD21" s="42"/>
      <c r="BE21" s="38">
        <v>0</v>
      </c>
      <c r="BF21" s="38">
        <v>0</v>
      </c>
      <c r="BG21" s="38">
        <v>98097291.091480002</v>
      </c>
      <c r="BH21" s="38">
        <v>11445193.658260001</v>
      </c>
      <c r="BI21" s="38">
        <v>238426.02914</v>
      </c>
      <c r="BJ21" s="38">
        <v>3.1470499999995809</v>
      </c>
      <c r="BK21" s="38">
        <v>620329.95421500003</v>
      </c>
      <c r="BL21" s="38">
        <v>90509.179270000008</v>
      </c>
      <c r="BM21" s="38">
        <v>21092.465755000001</v>
      </c>
      <c r="BN21" s="38">
        <v>0</v>
      </c>
      <c r="BO21" s="39">
        <v>245718.85594000001</v>
      </c>
      <c r="BP21" s="38">
        <v>0</v>
      </c>
      <c r="BQ21" s="38">
        <v>19024295.150639996</v>
      </c>
      <c r="BR21" s="38">
        <v>18624164.351289995</v>
      </c>
      <c r="BS21" s="38">
        <v>1678574.66561</v>
      </c>
      <c r="BT21" s="38">
        <v>0</v>
      </c>
      <c r="BU21" s="38">
        <v>0</v>
      </c>
      <c r="BV21" s="38">
        <v>0</v>
      </c>
      <c r="BW21" s="38">
        <v>532179.62563000002</v>
      </c>
      <c r="BX21" s="38">
        <v>531422.44811</v>
      </c>
      <c r="BY21" s="38">
        <v>2307125.0154899997</v>
      </c>
      <c r="BZ21" s="38">
        <v>445134.81732999958</v>
      </c>
      <c r="CA21" s="38">
        <v>24667741.762419999</v>
      </c>
      <c r="CB21" s="38">
        <v>19691233.943059999</v>
      </c>
      <c r="CC21" s="38">
        <v>73429549.329060003</v>
      </c>
      <c r="CD21" s="38">
        <v>2861298.41457</v>
      </c>
      <c r="CE21" s="40">
        <f t="shared" si="0"/>
        <v>229.0102</v>
      </c>
      <c r="CF21" s="40">
        <f t="shared" si="0"/>
        <v>344.2534</v>
      </c>
    </row>
    <row r="22" spans="1:84" s="35" customFormat="1" ht="15" customHeight="1" x14ac:dyDescent="0.3">
      <c r="A22" s="36">
        <f t="shared" si="1"/>
        <v>13</v>
      </c>
      <c r="B22" s="37">
        <v>45797</v>
      </c>
      <c r="C22" s="38">
        <v>14611569.067859998</v>
      </c>
      <c r="D22" s="38">
        <v>5701213.9633599985</v>
      </c>
      <c r="E22" s="38">
        <v>20257952.71091</v>
      </c>
      <c r="F22" s="38"/>
      <c r="G22" s="38">
        <v>141321916.34877002</v>
      </c>
      <c r="H22" s="38">
        <v>0</v>
      </c>
      <c r="I22" s="38">
        <v>0</v>
      </c>
      <c r="J22" s="38">
        <v>0</v>
      </c>
      <c r="K22" s="38">
        <v>49330000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3800809.3089299994</v>
      </c>
      <c r="T22" s="38">
        <v>3800809.3089299994</v>
      </c>
      <c r="U22" s="38">
        <v>65322235.579499997</v>
      </c>
      <c r="V22" s="42"/>
      <c r="W22" s="38">
        <v>164000011.85695001</v>
      </c>
      <c r="X22" s="38">
        <v>9502023.2722699996</v>
      </c>
      <c r="Y22" s="38">
        <v>27965724.029330004</v>
      </c>
      <c r="Z22" s="38">
        <v>4676724.8661349993</v>
      </c>
      <c r="AA22" s="38">
        <v>54234941.400448002</v>
      </c>
      <c r="AB22" s="38">
        <v>4698668.1522000022</v>
      </c>
      <c r="AC22" s="38">
        <v>102053.15186000001</v>
      </c>
      <c r="AD22" s="38">
        <v>101811.01688000001</v>
      </c>
      <c r="AE22" s="38">
        <v>1206574.847272</v>
      </c>
      <c r="AF22" s="38">
        <v>440167.23509199999</v>
      </c>
      <c r="AG22" s="38">
        <v>5450761.0607799999</v>
      </c>
      <c r="AH22" s="38">
        <v>729641.66907999956</v>
      </c>
      <c r="AI22" s="38">
        <v>0</v>
      </c>
      <c r="AJ22" s="38">
        <v>0</v>
      </c>
      <c r="AK22" s="38">
        <v>0</v>
      </c>
      <c r="AL22" s="38">
        <v>0</v>
      </c>
      <c r="AM22" s="38">
        <v>5.7782399999999994</v>
      </c>
      <c r="AN22" s="38">
        <v>0</v>
      </c>
      <c r="AO22" s="38">
        <v>0</v>
      </c>
      <c r="AP22" s="38">
        <v>0</v>
      </c>
      <c r="AQ22" s="38">
        <v>129215.54442750002</v>
      </c>
      <c r="AR22" s="38">
        <v>0</v>
      </c>
      <c r="AS22" s="38">
        <v>99354.939309000009</v>
      </c>
      <c r="AT22" s="38">
        <v>97687.920375000002</v>
      </c>
      <c r="AU22" s="38">
        <v>1954599.3825899998</v>
      </c>
      <c r="AV22" s="38">
        <v>230766.81003999989</v>
      </c>
      <c r="AW22" s="38">
        <v>681517.28913999989</v>
      </c>
      <c r="AX22" s="38">
        <v>680349.96410999994</v>
      </c>
      <c r="AY22" s="38">
        <v>5472085.5048399996</v>
      </c>
      <c r="AZ22" s="38">
        <v>237083.83162999991</v>
      </c>
      <c r="BA22" s="38">
        <v>0</v>
      </c>
      <c r="BB22" s="38">
        <v>0</v>
      </c>
      <c r="BC22" s="42"/>
      <c r="BD22" s="42"/>
      <c r="BE22" s="38">
        <v>0</v>
      </c>
      <c r="BF22" s="38">
        <v>0</v>
      </c>
      <c r="BG22" s="38">
        <v>97296832.928240001</v>
      </c>
      <c r="BH22" s="38">
        <v>11892901.465539999</v>
      </c>
      <c r="BI22" s="38">
        <v>241918.43616999997</v>
      </c>
      <c r="BJ22" s="38">
        <v>3.1529499999815016</v>
      </c>
      <c r="BK22" s="38">
        <v>1316682.952635</v>
      </c>
      <c r="BL22" s="38">
        <v>91429.255414999934</v>
      </c>
      <c r="BM22" s="38">
        <v>21092.465755000001</v>
      </c>
      <c r="BN22" s="38">
        <v>0</v>
      </c>
      <c r="BO22" s="39">
        <v>245881.20342999999</v>
      </c>
      <c r="BP22" s="38">
        <v>0</v>
      </c>
      <c r="BQ22" s="38">
        <v>15192267.66467</v>
      </c>
      <c r="BR22" s="38">
        <v>15192136.17062</v>
      </c>
      <c r="BS22" s="38">
        <v>1678574.66561</v>
      </c>
      <c r="BT22" s="38">
        <v>0</v>
      </c>
      <c r="BU22" s="38">
        <v>0</v>
      </c>
      <c r="BV22" s="38">
        <v>0</v>
      </c>
      <c r="BW22" s="38">
        <v>970875.79652000009</v>
      </c>
      <c r="BX22" s="38">
        <v>965645.11742000014</v>
      </c>
      <c r="BY22" s="38">
        <v>6085503.414570001</v>
      </c>
      <c r="BZ22" s="38">
        <v>4083697.9593700012</v>
      </c>
      <c r="CA22" s="38">
        <v>25752796.59936</v>
      </c>
      <c r="CB22" s="38">
        <v>20332911.655779999</v>
      </c>
      <c r="CC22" s="38">
        <v>71544036.328879997</v>
      </c>
      <c r="CD22" s="38">
        <v>2973225.3663900001</v>
      </c>
      <c r="CE22" s="40">
        <f t="shared" si="0"/>
        <v>229.2295</v>
      </c>
      <c r="CF22" s="40">
        <f t="shared" si="0"/>
        <v>319.58640000000003</v>
      </c>
    </row>
    <row r="23" spans="1:84" s="35" customFormat="1" ht="15" customHeight="1" x14ac:dyDescent="0.3">
      <c r="A23" s="36">
        <f t="shared" si="1"/>
        <v>14</v>
      </c>
      <c r="B23" s="37">
        <v>45798</v>
      </c>
      <c r="C23" s="38">
        <v>13660466.95762</v>
      </c>
      <c r="D23" s="38">
        <v>4627771.8734200001</v>
      </c>
      <c r="E23" s="38">
        <v>23783557.995680001</v>
      </c>
      <c r="F23" s="38"/>
      <c r="G23" s="38">
        <v>142179823.43769002</v>
      </c>
      <c r="H23" s="38">
        <v>1.4901161193847656E-8</v>
      </c>
      <c r="I23" s="38">
        <v>0</v>
      </c>
      <c r="J23" s="38">
        <v>0</v>
      </c>
      <c r="K23" s="38">
        <v>45830000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3085181.2489399998</v>
      </c>
      <c r="T23" s="38">
        <v>3085181.2489399998</v>
      </c>
      <c r="U23" s="38">
        <v>65322235.579499997</v>
      </c>
      <c r="V23" s="42"/>
      <c r="W23" s="38">
        <v>163216794.06044</v>
      </c>
      <c r="X23" s="38">
        <v>7712953.12237</v>
      </c>
      <c r="Y23" s="38">
        <v>27674966.603713002</v>
      </c>
      <c r="Z23" s="38">
        <v>4592859.3648560001</v>
      </c>
      <c r="AA23" s="38">
        <v>54083276.579617999</v>
      </c>
      <c r="AB23" s="38">
        <v>4795899.3439320019</v>
      </c>
      <c r="AC23" s="38">
        <v>336093.04956999997</v>
      </c>
      <c r="AD23" s="38">
        <v>335852.78551999998</v>
      </c>
      <c r="AE23" s="38">
        <v>1214241.8685399999</v>
      </c>
      <c r="AF23" s="38">
        <v>441745.02185999998</v>
      </c>
      <c r="AG23" s="38">
        <v>5558473.1770399995</v>
      </c>
      <c r="AH23" s="38">
        <v>742655.79938999948</v>
      </c>
      <c r="AI23" s="38">
        <v>0</v>
      </c>
      <c r="AJ23" s="38">
        <v>0</v>
      </c>
      <c r="AK23" s="38">
        <v>0</v>
      </c>
      <c r="AL23" s="38">
        <v>0</v>
      </c>
      <c r="AM23" s="38">
        <v>5.7782399999999994</v>
      </c>
      <c r="AN23" s="38">
        <v>0</v>
      </c>
      <c r="AO23" s="38">
        <v>0</v>
      </c>
      <c r="AP23" s="38">
        <v>0</v>
      </c>
      <c r="AQ23" s="38">
        <v>126483.291683</v>
      </c>
      <c r="AR23" s="38">
        <v>0</v>
      </c>
      <c r="AS23" s="38">
        <v>68821.051470000006</v>
      </c>
      <c r="AT23" s="38">
        <v>67154.032535999999</v>
      </c>
      <c r="AU23" s="38">
        <v>1999770.9556499997</v>
      </c>
      <c r="AV23" s="38">
        <v>127717.52057999978</v>
      </c>
      <c r="AW23" s="38">
        <v>809857.62474999996</v>
      </c>
      <c r="AX23" s="38">
        <v>670313.58606</v>
      </c>
      <c r="AY23" s="38">
        <v>5774514.6787</v>
      </c>
      <c r="AZ23" s="38">
        <v>195557.84912999999</v>
      </c>
      <c r="BA23" s="38">
        <v>0</v>
      </c>
      <c r="BB23" s="38">
        <v>0</v>
      </c>
      <c r="BC23" s="42"/>
      <c r="BD23" s="42"/>
      <c r="BE23" s="38">
        <v>0</v>
      </c>
      <c r="BF23" s="38">
        <v>0</v>
      </c>
      <c r="BG23" s="38">
        <v>97646504.658969998</v>
      </c>
      <c r="BH23" s="38">
        <v>11969755.30387</v>
      </c>
      <c r="BI23" s="38">
        <v>235920.02066499999</v>
      </c>
      <c r="BJ23" s="38">
        <v>3.176660000004631</v>
      </c>
      <c r="BK23" s="38">
        <v>1314051.1901449999</v>
      </c>
      <c r="BL23" s="38">
        <v>92624.547744999902</v>
      </c>
      <c r="BM23" s="38">
        <v>0</v>
      </c>
      <c r="BN23" s="38">
        <v>0</v>
      </c>
      <c r="BO23" s="39">
        <v>246341.58300000001</v>
      </c>
      <c r="BP23" s="38">
        <v>0</v>
      </c>
      <c r="BQ23" s="38">
        <v>16500035.713799998</v>
      </c>
      <c r="BR23" s="38">
        <v>16499904.234749999</v>
      </c>
      <c r="BS23" s="38">
        <v>2248305.8423100002</v>
      </c>
      <c r="BT23" s="38">
        <v>0</v>
      </c>
      <c r="BU23" s="38">
        <v>0</v>
      </c>
      <c r="BV23" s="38">
        <v>0</v>
      </c>
      <c r="BW23" s="38">
        <v>808300.93395999994</v>
      </c>
      <c r="BX23" s="38">
        <v>806833.85167999996</v>
      </c>
      <c r="BY23" s="38">
        <v>6402260.8150300002</v>
      </c>
      <c r="BZ23" s="38">
        <v>4721297.2224000003</v>
      </c>
      <c r="CA23" s="38">
        <v>27755216.09891</v>
      </c>
      <c r="CB23" s="38">
        <v>22120663.033240002</v>
      </c>
      <c r="CC23" s="38">
        <v>69891288.560059994</v>
      </c>
      <c r="CD23" s="38">
        <v>2992438.8259700001</v>
      </c>
      <c r="CE23" s="40">
        <f t="shared" si="0"/>
        <v>233.52950000000001</v>
      </c>
      <c r="CF23" s="40">
        <f t="shared" si="0"/>
        <v>257.74810000000002</v>
      </c>
    </row>
    <row r="24" spans="1:84" s="35" customFormat="1" ht="15" customHeight="1" x14ac:dyDescent="0.3">
      <c r="A24" s="36">
        <f t="shared" si="1"/>
        <v>15</v>
      </c>
      <c r="B24" s="37">
        <v>45799</v>
      </c>
      <c r="C24" s="38">
        <v>16807567.936439998</v>
      </c>
      <c r="D24" s="38">
        <v>8011441.3187399991</v>
      </c>
      <c r="E24" s="38">
        <v>26080119.117369998</v>
      </c>
      <c r="F24" s="38"/>
      <c r="G24" s="38">
        <v>139884947.63064</v>
      </c>
      <c r="H24" s="38">
        <v>0</v>
      </c>
      <c r="I24" s="38">
        <v>0</v>
      </c>
      <c r="J24" s="38">
        <v>0</v>
      </c>
      <c r="K24" s="38">
        <v>44330000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5340960.8791399999</v>
      </c>
      <c r="T24" s="38">
        <v>5340960.8791399999</v>
      </c>
      <c r="U24" s="38">
        <v>65322235.579499997</v>
      </c>
      <c r="V24" s="42"/>
      <c r="W24" s="38">
        <v>167121359.98411</v>
      </c>
      <c r="X24" s="38">
        <v>13352402.197899999</v>
      </c>
      <c r="Y24" s="38">
        <v>27717978.582545001</v>
      </c>
      <c r="Z24" s="38">
        <v>4573090.9945599996</v>
      </c>
      <c r="AA24" s="38">
        <v>52891740.773728006</v>
      </c>
      <c r="AB24" s="38">
        <v>4673179.5281240009</v>
      </c>
      <c r="AC24" s="38">
        <v>300131.19321</v>
      </c>
      <c r="AD24" s="38">
        <v>299893.54272000003</v>
      </c>
      <c r="AE24" s="38">
        <v>1156555.7573899999</v>
      </c>
      <c r="AF24" s="38">
        <v>425444.69411999988</v>
      </c>
      <c r="AG24" s="38">
        <v>5465865.6775899995</v>
      </c>
      <c r="AH24" s="38">
        <v>733057.66880999971</v>
      </c>
      <c r="AI24" s="38">
        <v>0</v>
      </c>
      <c r="AJ24" s="38">
        <v>0</v>
      </c>
      <c r="AK24" s="38">
        <v>0</v>
      </c>
      <c r="AL24" s="38">
        <v>0</v>
      </c>
      <c r="AM24" s="38">
        <v>5.7782399999999994</v>
      </c>
      <c r="AN24" s="38">
        <v>0</v>
      </c>
      <c r="AO24" s="38">
        <v>0</v>
      </c>
      <c r="AP24" s="38">
        <v>0</v>
      </c>
      <c r="AQ24" s="38">
        <v>127044.55026249999</v>
      </c>
      <c r="AR24" s="38">
        <v>0</v>
      </c>
      <c r="AS24" s="38">
        <v>43003.030155</v>
      </c>
      <c r="AT24" s="38">
        <v>41336.011221000001</v>
      </c>
      <c r="AU24" s="38">
        <v>2034135.1911300002</v>
      </c>
      <c r="AV24" s="38">
        <v>120675.60401000013</v>
      </c>
      <c r="AW24" s="38">
        <v>1080201.3755700001</v>
      </c>
      <c r="AX24" s="38">
        <v>559110.0248700002</v>
      </c>
      <c r="AY24" s="38">
        <v>5625492.7248799996</v>
      </c>
      <c r="AZ24" s="38">
        <v>127193.68578999955</v>
      </c>
      <c r="BA24" s="38">
        <v>0</v>
      </c>
      <c r="BB24" s="38">
        <v>0</v>
      </c>
      <c r="BC24" s="42"/>
      <c r="BD24" s="42"/>
      <c r="BE24" s="38">
        <v>0</v>
      </c>
      <c r="BF24" s="38">
        <v>0</v>
      </c>
      <c r="BG24" s="38">
        <v>96442154.6347</v>
      </c>
      <c r="BH24" s="38">
        <v>11552981.75423</v>
      </c>
      <c r="BI24" s="38">
        <v>234219.52693500003</v>
      </c>
      <c r="BJ24" s="38">
        <v>3.164070000013453</v>
      </c>
      <c r="BK24" s="38">
        <v>1316179.316715</v>
      </c>
      <c r="BL24" s="38">
        <v>91245.279855000001</v>
      </c>
      <c r="BM24" s="38">
        <v>0</v>
      </c>
      <c r="BN24" s="38">
        <v>0</v>
      </c>
      <c r="BO24" s="39">
        <v>241654.48222999999</v>
      </c>
      <c r="BP24" s="38">
        <v>0</v>
      </c>
      <c r="BQ24" s="38">
        <v>13333382.383640002</v>
      </c>
      <c r="BR24" s="38">
        <v>13333250.919590002</v>
      </c>
      <c r="BS24" s="38">
        <v>1501004.1898099999</v>
      </c>
      <c r="BT24" s="38">
        <v>0</v>
      </c>
      <c r="BU24" s="38">
        <v>0</v>
      </c>
      <c r="BV24" s="38">
        <v>0</v>
      </c>
      <c r="BW24" s="38">
        <v>1265223.59797</v>
      </c>
      <c r="BX24" s="38">
        <v>1259163.92961</v>
      </c>
      <c r="BY24" s="38">
        <v>2744205.0832699998</v>
      </c>
      <c r="BZ24" s="38">
        <v>1055751.8892399999</v>
      </c>
      <c r="CA24" s="38">
        <v>20635868.580570001</v>
      </c>
      <c r="CB24" s="38">
        <v>15739415.18237</v>
      </c>
      <c r="CC24" s="38">
        <v>75806286.054130003</v>
      </c>
      <c r="CD24" s="38">
        <v>2888245.4385600002</v>
      </c>
      <c r="CE24" s="40">
        <f t="shared" si="0"/>
        <v>220.45840000000001</v>
      </c>
      <c r="CF24" s="40">
        <f t="shared" si="0"/>
        <v>462.30149999999998</v>
      </c>
    </row>
    <row r="25" spans="1:84" s="35" customFormat="1" ht="15" customHeight="1" x14ac:dyDescent="0.3">
      <c r="A25" s="36">
        <f t="shared" si="1"/>
        <v>16</v>
      </c>
      <c r="B25" s="37">
        <v>45800</v>
      </c>
      <c r="C25" s="38">
        <v>16548249.407480001</v>
      </c>
      <c r="D25" s="38">
        <v>7762190.0282800011</v>
      </c>
      <c r="E25" s="38">
        <v>27757156.089419998</v>
      </c>
      <c r="F25" s="38"/>
      <c r="G25" s="38">
        <v>139860351.65280998</v>
      </c>
      <c r="H25" s="38">
        <v>-1.4901161193847656E-8</v>
      </c>
      <c r="I25" s="38">
        <v>0</v>
      </c>
      <c r="J25" s="38">
        <v>0</v>
      </c>
      <c r="K25" s="38">
        <v>41830000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5174793.3521899991</v>
      </c>
      <c r="T25" s="38">
        <v>5174793.3521899991</v>
      </c>
      <c r="U25" s="38">
        <v>65322235.579499997</v>
      </c>
      <c r="V25" s="42"/>
      <c r="W25" s="38">
        <v>165848314.9224</v>
      </c>
      <c r="X25" s="38">
        <v>12936983.38047</v>
      </c>
      <c r="Y25" s="38">
        <v>28061503.518310998</v>
      </c>
      <c r="Z25" s="38">
        <v>4551290.5315049971</v>
      </c>
      <c r="AA25" s="38">
        <v>52196802.32075201</v>
      </c>
      <c r="AB25" s="38">
        <v>4688327.820620006</v>
      </c>
      <c r="AC25" s="38">
        <v>296439.89818999998</v>
      </c>
      <c r="AD25" s="38">
        <v>296182.72762999998</v>
      </c>
      <c r="AE25" s="38">
        <v>1209687.0947060001</v>
      </c>
      <c r="AF25" s="38">
        <v>426537.83349600004</v>
      </c>
      <c r="AG25" s="38">
        <v>5481823.1957799997</v>
      </c>
      <c r="AH25" s="38">
        <v>734874.70561999967</v>
      </c>
      <c r="AI25" s="38">
        <v>0</v>
      </c>
      <c r="AJ25" s="38">
        <v>0</v>
      </c>
      <c r="AK25" s="38">
        <v>0</v>
      </c>
      <c r="AL25" s="38">
        <v>0</v>
      </c>
      <c r="AM25" s="38">
        <v>5.7782399999999994</v>
      </c>
      <c r="AN25" s="38">
        <v>0</v>
      </c>
      <c r="AO25" s="38">
        <v>0</v>
      </c>
      <c r="AP25" s="38">
        <v>0</v>
      </c>
      <c r="AQ25" s="38">
        <v>126435.901803</v>
      </c>
      <c r="AR25" s="38">
        <v>0</v>
      </c>
      <c r="AS25" s="38">
        <v>42954.106607999995</v>
      </c>
      <c r="AT25" s="38">
        <v>41287.087673999995</v>
      </c>
      <c r="AU25" s="38">
        <v>2078285.10118</v>
      </c>
      <c r="AV25" s="38">
        <v>86877.976049999939</v>
      </c>
      <c r="AW25" s="38">
        <v>360325.70074</v>
      </c>
      <c r="AX25" s="38">
        <v>359953.43865999999</v>
      </c>
      <c r="AY25" s="38">
        <v>5735128.5137299998</v>
      </c>
      <c r="AZ25" s="38">
        <v>125076.80599999987</v>
      </c>
      <c r="BA25" s="38">
        <v>0</v>
      </c>
      <c r="BB25" s="38">
        <v>0</v>
      </c>
      <c r="BC25" s="42"/>
      <c r="BD25" s="42"/>
      <c r="BE25" s="38">
        <v>0</v>
      </c>
      <c r="BF25" s="38">
        <v>0</v>
      </c>
      <c r="BG25" s="38">
        <v>95589391.130040005</v>
      </c>
      <c r="BH25" s="38">
        <v>11310408.92726</v>
      </c>
      <c r="BI25" s="38">
        <v>237151.31250000003</v>
      </c>
      <c r="BJ25" s="38">
        <v>0.97273000002314802</v>
      </c>
      <c r="BK25" s="38">
        <v>1327480.1267850001</v>
      </c>
      <c r="BL25" s="38">
        <v>90675.63225000017</v>
      </c>
      <c r="BM25" s="38">
        <v>0</v>
      </c>
      <c r="BN25" s="38">
        <v>0</v>
      </c>
      <c r="BO25" s="39">
        <v>241368.47026</v>
      </c>
      <c r="BP25" s="38">
        <v>0</v>
      </c>
      <c r="BQ25" s="38">
        <v>14284970.333520001</v>
      </c>
      <c r="BR25" s="38">
        <v>14284838.884470001</v>
      </c>
      <c r="BS25" s="38">
        <v>1501004.1898099999</v>
      </c>
      <c r="BT25" s="38">
        <v>0</v>
      </c>
      <c r="BU25" s="38">
        <v>0</v>
      </c>
      <c r="BV25" s="38">
        <v>0</v>
      </c>
      <c r="BW25" s="38">
        <v>486020.38560000004</v>
      </c>
      <c r="BX25" s="38">
        <v>485833.25940000004</v>
      </c>
      <c r="BY25" s="38">
        <v>2796534.5541000003</v>
      </c>
      <c r="BZ25" s="38">
        <v>1044602.3814400003</v>
      </c>
      <c r="CA25" s="38">
        <v>20874529.372579999</v>
      </c>
      <c r="CB25" s="38">
        <v>15905951.1303</v>
      </c>
      <c r="CC25" s="38">
        <v>74714861.757459998</v>
      </c>
      <c r="CD25" s="38">
        <v>2827602.2318199999</v>
      </c>
      <c r="CE25" s="40">
        <f t="shared" si="0"/>
        <v>221.97499999999999</v>
      </c>
      <c r="CF25" s="40">
        <f t="shared" si="0"/>
        <v>457.5249</v>
      </c>
    </row>
    <row r="26" spans="1:84" s="35" customFormat="1" ht="15" customHeight="1" x14ac:dyDescent="0.3">
      <c r="A26" s="36">
        <f t="shared" si="1"/>
        <v>17</v>
      </c>
      <c r="B26" s="37">
        <v>45801</v>
      </c>
      <c r="C26" s="38">
        <v>15881136.581189999</v>
      </c>
      <c r="D26" s="38">
        <v>7407646.2657900006</v>
      </c>
      <c r="E26" s="38">
        <v>26580046.861409999</v>
      </c>
      <c r="F26" s="38"/>
      <c r="G26" s="38">
        <v>139900068.39732</v>
      </c>
      <c r="H26" s="38">
        <v>0</v>
      </c>
      <c r="I26" s="38">
        <v>0</v>
      </c>
      <c r="J26" s="38">
        <v>0</v>
      </c>
      <c r="K26" s="38">
        <v>43330000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4938430.8438499998</v>
      </c>
      <c r="T26" s="38">
        <v>4938430.8438499998</v>
      </c>
      <c r="U26" s="38">
        <v>65322235.579499997</v>
      </c>
      <c r="V26" s="42"/>
      <c r="W26" s="38">
        <v>165307447.10427999</v>
      </c>
      <c r="X26" s="38">
        <v>12346077.109650001</v>
      </c>
      <c r="Y26" s="38">
        <v>28033077.784035005</v>
      </c>
      <c r="Z26" s="38">
        <v>4539567.4601260014</v>
      </c>
      <c r="AA26" s="38">
        <v>51862662.481826</v>
      </c>
      <c r="AB26" s="38">
        <v>4722169.6013459982</v>
      </c>
      <c r="AC26" s="38">
        <v>265262.11807000003</v>
      </c>
      <c r="AD26" s="38">
        <v>265007.52051</v>
      </c>
      <c r="AE26" s="38">
        <v>1836832.4162079999</v>
      </c>
      <c r="AF26" s="38">
        <v>428880.58530799998</v>
      </c>
      <c r="AG26" s="38">
        <v>5344279.8344999999</v>
      </c>
      <c r="AH26" s="38">
        <v>731453.59101999959</v>
      </c>
      <c r="AI26" s="38">
        <v>0</v>
      </c>
      <c r="AJ26" s="38">
        <v>0</v>
      </c>
      <c r="AK26" s="38">
        <v>0</v>
      </c>
      <c r="AL26" s="38">
        <v>0</v>
      </c>
      <c r="AM26" s="38">
        <v>5.7782399999999994</v>
      </c>
      <c r="AN26" s="38">
        <v>0</v>
      </c>
      <c r="AO26" s="38">
        <v>0</v>
      </c>
      <c r="AP26" s="38">
        <v>0</v>
      </c>
      <c r="AQ26" s="38">
        <v>127572.06610500001</v>
      </c>
      <c r="AR26" s="38">
        <v>0</v>
      </c>
      <c r="AS26" s="38">
        <v>43017.776966999998</v>
      </c>
      <c r="AT26" s="38">
        <v>41350.758032999998</v>
      </c>
      <c r="AU26" s="38">
        <v>2399904.0837599998</v>
      </c>
      <c r="AV26" s="38">
        <v>176777.10541999992</v>
      </c>
      <c r="AW26" s="38">
        <v>460940.66220999998</v>
      </c>
      <c r="AX26" s="38">
        <v>164596.37250999999</v>
      </c>
      <c r="AY26" s="38">
        <v>5909839.3479499994</v>
      </c>
      <c r="AZ26" s="38">
        <v>137983.7561499998</v>
      </c>
      <c r="BA26" s="38">
        <v>0</v>
      </c>
      <c r="BB26" s="38">
        <v>0</v>
      </c>
      <c r="BC26" s="42"/>
      <c r="BD26" s="42"/>
      <c r="BE26" s="38">
        <v>0</v>
      </c>
      <c r="BF26" s="38">
        <v>0</v>
      </c>
      <c r="BG26" s="38">
        <v>96283394.349869996</v>
      </c>
      <c r="BH26" s="38">
        <v>11207786.75044</v>
      </c>
      <c r="BI26" s="38">
        <v>236639.99218</v>
      </c>
      <c r="BJ26" s="38">
        <v>0.57041999999637483</v>
      </c>
      <c r="BK26" s="38">
        <v>1290994.8205599999</v>
      </c>
      <c r="BL26" s="38">
        <v>91584.330249999795</v>
      </c>
      <c r="BM26" s="38">
        <v>0</v>
      </c>
      <c r="BN26" s="38">
        <v>0</v>
      </c>
      <c r="BO26" s="39">
        <v>241740.69357999999</v>
      </c>
      <c r="BP26" s="38">
        <v>0</v>
      </c>
      <c r="BQ26" s="38">
        <v>12284747.585529998</v>
      </c>
      <c r="BR26" s="38">
        <v>11884616.441529999</v>
      </c>
      <c r="BS26" s="38">
        <v>1501004.1898099999</v>
      </c>
      <c r="BT26" s="38">
        <v>0</v>
      </c>
      <c r="BU26" s="38">
        <v>0</v>
      </c>
      <c r="BV26" s="38">
        <v>0</v>
      </c>
      <c r="BW26" s="38">
        <v>457823.34399999998</v>
      </c>
      <c r="BX26" s="38">
        <v>457650.61984</v>
      </c>
      <c r="BY26" s="38">
        <v>5930150.5856799996</v>
      </c>
      <c r="BZ26" s="38">
        <v>3992710.9582799999</v>
      </c>
      <c r="CA26" s="38">
        <v>21943101.211339999</v>
      </c>
      <c r="CB26" s="38">
        <v>16426562.92032</v>
      </c>
      <c r="CC26" s="38">
        <v>74340293.138530001</v>
      </c>
      <c r="CD26" s="38">
        <v>2801946.6876099999</v>
      </c>
      <c r="CE26" s="40">
        <f t="shared" si="0"/>
        <v>222.36590000000001</v>
      </c>
      <c r="CF26" s="40">
        <f t="shared" si="0"/>
        <v>440.625</v>
      </c>
    </row>
    <row r="27" spans="1:84" s="35" customFormat="1" ht="15" customHeight="1" x14ac:dyDescent="0.3">
      <c r="A27" s="36">
        <f t="shared" si="1"/>
        <v>18</v>
      </c>
      <c r="B27" s="37">
        <v>45804</v>
      </c>
      <c r="C27" s="38">
        <v>15277962.641220002</v>
      </c>
      <c r="D27" s="38">
        <v>6500529.1358200014</v>
      </c>
      <c r="E27" s="38">
        <v>24482190.916549999</v>
      </c>
      <c r="F27" s="38"/>
      <c r="G27" s="38">
        <v>140063744.09399</v>
      </c>
      <c r="H27" s="38">
        <v>0</v>
      </c>
      <c r="I27" s="38">
        <v>0</v>
      </c>
      <c r="J27" s="38">
        <v>0</v>
      </c>
      <c r="K27" s="38">
        <v>43830000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4333686.0905399993</v>
      </c>
      <c r="T27" s="38">
        <v>4333686.0905399993</v>
      </c>
      <c r="U27" s="38">
        <v>65322235.579499997</v>
      </c>
      <c r="V27" s="42"/>
      <c r="W27" s="38">
        <v>162665348.16281</v>
      </c>
      <c r="X27" s="38">
        <v>10834215.226369999</v>
      </c>
      <c r="Y27" s="38">
        <v>27457066.428715006</v>
      </c>
      <c r="Z27" s="38">
        <v>4634412.4689400038</v>
      </c>
      <c r="AA27" s="38">
        <v>52680708.099171996</v>
      </c>
      <c r="AB27" s="38">
        <v>4667124.4821859905</v>
      </c>
      <c r="AC27" s="38">
        <v>173842.87628</v>
      </c>
      <c r="AD27" s="38">
        <v>173590.58606</v>
      </c>
      <c r="AE27" s="38">
        <v>1482698.1314080001</v>
      </c>
      <c r="AF27" s="38">
        <v>431085.20146800019</v>
      </c>
      <c r="AG27" s="38">
        <v>5844760.1897399994</v>
      </c>
      <c r="AH27" s="38">
        <v>742647.77092999965</v>
      </c>
      <c r="AI27" s="38">
        <v>0</v>
      </c>
      <c r="AJ27" s="38">
        <v>0</v>
      </c>
      <c r="AK27" s="38">
        <v>7060.2659700000004</v>
      </c>
      <c r="AL27" s="38">
        <v>0</v>
      </c>
      <c r="AM27" s="38">
        <v>5.7782399999999994</v>
      </c>
      <c r="AN27" s="38">
        <v>0</v>
      </c>
      <c r="AO27" s="38">
        <v>0</v>
      </c>
      <c r="AP27" s="38">
        <v>0</v>
      </c>
      <c r="AQ27" s="38">
        <v>119328.73940900002</v>
      </c>
      <c r="AR27" s="38">
        <v>0</v>
      </c>
      <c r="AS27" s="38">
        <v>43027.242825000001</v>
      </c>
      <c r="AT27" s="38">
        <v>41360.223891000001</v>
      </c>
      <c r="AU27" s="38">
        <v>2245447.6695600003</v>
      </c>
      <c r="AV27" s="38">
        <v>489375.32093000039</v>
      </c>
      <c r="AW27" s="38">
        <v>1201795.5287500001</v>
      </c>
      <c r="AX27" s="38">
        <v>328284.09142000001</v>
      </c>
      <c r="AY27" s="38">
        <v>5703410.266210001</v>
      </c>
      <c r="AZ27" s="38">
        <v>109842.47689000051</v>
      </c>
      <c r="BA27" s="38">
        <v>0</v>
      </c>
      <c r="BB27" s="38">
        <v>0</v>
      </c>
      <c r="BC27" s="42"/>
      <c r="BD27" s="42"/>
      <c r="BE27" s="38">
        <v>0</v>
      </c>
      <c r="BF27" s="38">
        <v>0</v>
      </c>
      <c r="BG27" s="38">
        <v>96959151.216279998</v>
      </c>
      <c r="BH27" s="38">
        <v>11617722.622710001</v>
      </c>
      <c r="BI27" s="38">
        <v>168565.71862500001</v>
      </c>
      <c r="BJ27" s="38">
        <v>0.57057000001623237</v>
      </c>
      <c r="BK27" s="38">
        <v>1334354.6434099998</v>
      </c>
      <c r="BL27" s="38">
        <v>91759.237864999828</v>
      </c>
      <c r="BM27" s="38">
        <v>0</v>
      </c>
      <c r="BN27" s="38">
        <v>0</v>
      </c>
      <c r="BO27" s="39">
        <v>241796.03193999999</v>
      </c>
      <c r="BP27" s="38">
        <v>0</v>
      </c>
      <c r="BQ27" s="38">
        <v>12860568.59526</v>
      </c>
      <c r="BR27" s="38">
        <v>12860448.825300001</v>
      </c>
      <c r="BS27" s="38">
        <v>1501004.1898099999</v>
      </c>
      <c r="BT27" s="38">
        <v>0</v>
      </c>
      <c r="BU27" s="38">
        <v>0</v>
      </c>
      <c r="BV27" s="38">
        <v>0</v>
      </c>
      <c r="BW27" s="38">
        <v>1172596.4269699999</v>
      </c>
      <c r="BX27" s="38">
        <v>1172477.60341</v>
      </c>
      <c r="BY27" s="38">
        <v>5702955.8156200005</v>
      </c>
      <c r="BZ27" s="38">
        <v>4046625.6515900008</v>
      </c>
      <c r="CA27" s="38">
        <v>22981841.421640001</v>
      </c>
      <c r="CB27" s="38">
        <v>18171311.888739999</v>
      </c>
      <c r="CC27" s="38">
        <v>73977309.794640005</v>
      </c>
      <c r="CD27" s="38">
        <v>2904430.6556799999</v>
      </c>
      <c r="CE27" s="40">
        <f t="shared" ref="CE27:CF31" si="2">ROUND(W27/CC27*100,4)</f>
        <v>219.88550000000001</v>
      </c>
      <c r="CF27" s="40">
        <f t="shared" si="2"/>
        <v>373.02370000000002</v>
      </c>
    </row>
    <row r="28" spans="1:84" s="35" customFormat="1" ht="15" customHeight="1" x14ac:dyDescent="0.3">
      <c r="A28" s="36">
        <f t="shared" si="1"/>
        <v>19</v>
      </c>
      <c r="B28" s="37">
        <v>45805</v>
      </c>
      <c r="C28" s="38">
        <v>18202279.099039998</v>
      </c>
      <c r="D28" s="38">
        <v>9180180.1827399991</v>
      </c>
      <c r="E28" s="38">
        <v>27014630.270479999</v>
      </c>
      <c r="F28" s="38"/>
      <c r="G28" s="38">
        <v>139949545.68181002</v>
      </c>
      <c r="H28" s="38">
        <v>1.4901161193847656E-8</v>
      </c>
      <c r="I28" s="38">
        <v>0</v>
      </c>
      <c r="J28" s="38">
        <v>0</v>
      </c>
      <c r="K28" s="38">
        <v>41830000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6120120.1218400002</v>
      </c>
      <c r="T28" s="38">
        <v>6120120.1218400002</v>
      </c>
      <c r="U28" s="38">
        <v>65322235.579499997</v>
      </c>
      <c r="V28" s="42"/>
      <c r="W28" s="38">
        <v>167794339.59366</v>
      </c>
      <c r="X28" s="38">
        <v>15300300.304570001</v>
      </c>
      <c r="Y28" s="38">
        <v>27174553.419859998</v>
      </c>
      <c r="Z28" s="38">
        <v>4609636.6035979977</v>
      </c>
      <c r="AA28" s="38">
        <v>53346108.024723999</v>
      </c>
      <c r="AB28" s="38">
        <v>4720684.2976639969</v>
      </c>
      <c r="AC28" s="38">
        <v>162644.20843</v>
      </c>
      <c r="AD28" s="38">
        <v>162393.02194000001</v>
      </c>
      <c r="AE28" s="38">
        <v>1430640.074484</v>
      </c>
      <c r="AF28" s="38">
        <v>432727.13988399995</v>
      </c>
      <c r="AG28" s="38">
        <v>5658951.9899199996</v>
      </c>
      <c r="AH28" s="38">
        <v>738740.60699999984</v>
      </c>
      <c r="AI28" s="38">
        <v>0</v>
      </c>
      <c r="AJ28" s="38">
        <v>0</v>
      </c>
      <c r="AK28" s="38">
        <v>0</v>
      </c>
      <c r="AL28" s="38">
        <v>0</v>
      </c>
      <c r="AM28" s="38">
        <v>5.7782399999999994</v>
      </c>
      <c r="AN28" s="38">
        <v>0</v>
      </c>
      <c r="AO28" s="38">
        <v>0</v>
      </c>
      <c r="AP28" s="38">
        <v>0</v>
      </c>
      <c r="AQ28" s="38">
        <v>125368.91141400002</v>
      </c>
      <c r="AR28" s="38">
        <v>0</v>
      </c>
      <c r="AS28" s="38">
        <v>43088.322528000004</v>
      </c>
      <c r="AT28" s="38">
        <v>41421.303594000005</v>
      </c>
      <c r="AU28" s="38">
        <v>2008630.5626600001</v>
      </c>
      <c r="AV28" s="38">
        <v>191732.47751999996</v>
      </c>
      <c r="AW28" s="38">
        <v>880160.43250999996</v>
      </c>
      <c r="AX28" s="38">
        <v>459684.19688999996</v>
      </c>
      <c r="AY28" s="38">
        <v>6325110.8875299999</v>
      </c>
      <c r="AZ28" s="38">
        <v>114074.69063000008</v>
      </c>
      <c r="BA28" s="38">
        <v>0</v>
      </c>
      <c r="BB28" s="38">
        <v>0</v>
      </c>
      <c r="BC28" s="42"/>
      <c r="BD28" s="42"/>
      <c r="BE28" s="38">
        <v>0</v>
      </c>
      <c r="BF28" s="38">
        <v>0</v>
      </c>
      <c r="BG28" s="38">
        <v>97155262.612299994</v>
      </c>
      <c r="BH28" s="38">
        <v>11471094.338719999</v>
      </c>
      <c r="BI28" s="38">
        <v>204102.3211</v>
      </c>
      <c r="BJ28" s="38">
        <v>0.5713999999970838</v>
      </c>
      <c r="BK28" s="38">
        <v>1289805.45915</v>
      </c>
      <c r="BL28" s="38">
        <v>88436.937849999944</v>
      </c>
      <c r="BM28" s="38">
        <v>0</v>
      </c>
      <c r="BN28" s="38">
        <v>0</v>
      </c>
      <c r="BO28" s="39">
        <v>242153.11001999999</v>
      </c>
      <c r="BP28" s="38">
        <v>0</v>
      </c>
      <c r="BQ28" s="38">
        <v>11819498.949960001</v>
      </c>
      <c r="BR28" s="38">
        <v>11819379.210000001</v>
      </c>
      <c r="BS28" s="38">
        <v>1594782.1237600001</v>
      </c>
      <c r="BT28" s="38">
        <v>0</v>
      </c>
      <c r="BU28" s="38">
        <v>0</v>
      </c>
      <c r="BV28" s="38">
        <v>0</v>
      </c>
      <c r="BW28" s="38">
        <v>1155876.1974599999</v>
      </c>
      <c r="BX28" s="38">
        <v>1154973.30342</v>
      </c>
      <c r="BY28" s="38">
        <v>2757602.68413</v>
      </c>
      <c r="BZ28" s="38">
        <v>1058463.0645700002</v>
      </c>
      <c r="CA28" s="38">
        <v>19063820.84558</v>
      </c>
      <c r="CB28" s="38">
        <v>14121253.087239999</v>
      </c>
      <c r="CC28" s="38">
        <v>78091441.766719997</v>
      </c>
      <c r="CD28" s="38">
        <v>2867773.5846799999</v>
      </c>
      <c r="CE28" s="40">
        <f t="shared" si="2"/>
        <v>214.8691</v>
      </c>
      <c r="CF28" s="40">
        <f t="shared" si="2"/>
        <v>533.52539999999999</v>
      </c>
    </row>
    <row r="29" spans="1:84" s="35" customFormat="1" ht="15" customHeight="1" x14ac:dyDescent="0.3">
      <c r="A29" s="36">
        <f t="shared" si="1"/>
        <v>20</v>
      </c>
      <c r="B29" s="37">
        <v>45806</v>
      </c>
      <c r="C29" s="38">
        <v>17681566.230760001</v>
      </c>
      <c r="D29" s="38">
        <v>9090536.4760600012</v>
      </c>
      <c r="E29" s="38">
        <v>26229058.842640001</v>
      </c>
      <c r="F29" s="38"/>
      <c r="G29" s="38">
        <v>141153614.60845</v>
      </c>
      <c r="H29" s="38">
        <v>0</v>
      </c>
      <c r="I29" s="38">
        <v>0</v>
      </c>
      <c r="J29" s="38">
        <v>0</v>
      </c>
      <c r="K29" s="38">
        <v>40330000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6060357.6506999992</v>
      </c>
      <c r="T29" s="38">
        <v>6060357.6506999992</v>
      </c>
      <c r="U29" s="38">
        <v>65322235.579499997</v>
      </c>
      <c r="V29" s="42"/>
      <c r="W29" s="38">
        <v>166132361.75306001</v>
      </c>
      <c r="X29" s="38">
        <v>15150894.126770001</v>
      </c>
      <c r="Y29" s="38">
        <v>27051200.857266005</v>
      </c>
      <c r="Z29" s="38">
        <v>4603289.5249510044</v>
      </c>
      <c r="AA29" s="38">
        <v>53143824.012646005</v>
      </c>
      <c r="AB29" s="38">
        <v>4708282.3947519995</v>
      </c>
      <c r="AC29" s="38">
        <v>201615.84755000001</v>
      </c>
      <c r="AD29" s="38">
        <v>201365.2862</v>
      </c>
      <c r="AE29" s="38">
        <v>1422395.9068400001</v>
      </c>
      <c r="AF29" s="38">
        <v>433319.97100000002</v>
      </c>
      <c r="AG29" s="38">
        <v>5608690.68358</v>
      </c>
      <c r="AH29" s="38">
        <v>746876.75178999978</v>
      </c>
      <c r="AI29" s="38">
        <v>0</v>
      </c>
      <c r="AJ29" s="38">
        <v>0</v>
      </c>
      <c r="AK29" s="38">
        <v>0</v>
      </c>
      <c r="AL29" s="38">
        <v>0</v>
      </c>
      <c r="AM29" s="38">
        <v>5.7782399999999994</v>
      </c>
      <c r="AN29" s="38">
        <v>0</v>
      </c>
      <c r="AO29" s="38">
        <v>0</v>
      </c>
      <c r="AP29" s="38">
        <v>0</v>
      </c>
      <c r="AQ29" s="38">
        <v>127250.18900100001</v>
      </c>
      <c r="AR29" s="38">
        <v>0</v>
      </c>
      <c r="AS29" s="38">
        <v>43193.044821000003</v>
      </c>
      <c r="AT29" s="38">
        <v>41526.025887000003</v>
      </c>
      <c r="AU29" s="38">
        <v>2012526.6830000002</v>
      </c>
      <c r="AV29" s="38">
        <v>130548.57732000016</v>
      </c>
      <c r="AW29" s="38">
        <v>1165941.5460400002</v>
      </c>
      <c r="AX29" s="38">
        <v>732202.55895000021</v>
      </c>
      <c r="AY29" s="38">
        <v>5776678.6122100009</v>
      </c>
      <c r="AZ29" s="38">
        <v>111816.86729000043</v>
      </c>
      <c r="BA29" s="38">
        <v>0</v>
      </c>
      <c r="BB29" s="38">
        <v>0</v>
      </c>
      <c r="BC29" s="42"/>
      <c r="BD29" s="42"/>
      <c r="BE29" s="38">
        <v>0</v>
      </c>
      <c r="BF29" s="38">
        <v>0</v>
      </c>
      <c r="BG29" s="38">
        <v>96553323.161190003</v>
      </c>
      <c r="BH29" s="38">
        <v>11709227.95816</v>
      </c>
      <c r="BI29" s="38">
        <v>202049.64457499998</v>
      </c>
      <c r="BJ29" s="38">
        <v>0.57283999999526714</v>
      </c>
      <c r="BK29" s="38">
        <v>1315074.5921750001</v>
      </c>
      <c r="BL29" s="38">
        <v>87612.186255000139</v>
      </c>
      <c r="BM29" s="38">
        <v>0</v>
      </c>
      <c r="BN29" s="38">
        <v>0</v>
      </c>
      <c r="BO29" s="39">
        <v>242765.32707999999</v>
      </c>
      <c r="BP29" s="38">
        <v>0</v>
      </c>
      <c r="BQ29" s="38">
        <v>12618881.966800001</v>
      </c>
      <c r="BR29" s="38">
        <v>12618762.25684</v>
      </c>
      <c r="BS29" s="38">
        <v>990914.62353999994</v>
      </c>
      <c r="BT29" s="38">
        <v>0</v>
      </c>
      <c r="BU29" s="38">
        <v>0</v>
      </c>
      <c r="BV29" s="38">
        <v>0</v>
      </c>
      <c r="BW29" s="38">
        <v>1351156.6275799999</v>
      </c>
      <c r="BX29" s="38">
        <v>1348762.9238599997</v>
      </c>
      <c r="BY29" s="38">
        <v>1732315.6339800002</v>
      </c>
      <c r="BZ29" s="38">
        <v>131897.27367000014</v>
      </c>
      <c r="CA29" s="38">
        <v>18453158.41573</v>
      </c>
      <c r="CB29" s="38">
        <v>14187035.213470001</v>
      </c>
      <c r="CC29" s="38">
        <v>78100164.745460004</v>
      </c>
      <c r="CD29" s="38">
        <v>2927306.98954</v>
      </c>
      <c r="CE29" s="40">
        <f t="shared" si="2"/>
        <v>212.71700000000001</v>
      </c>
      <c r="CF29" s="40">
        <f t="shared" si="2"/>
        <v>517.5711</v>
      </c>
    </row>
    <row r="30" spans="1:84" s="35" customFormat="1" ht="15" customHeight="1" x14ac:dyDescent="0.3">
      <c r="A30" s="36">
        <f t="shared" si="1"/>
        <v>21</v>
      </c>
      <c r="B30" s="37">
        <v>45807</v>
      </c>
      <c r="C30" s="38">
        <v>17458778.640559997</v>
      </c>
      <c r="D30" s="38">
        <v>8786920.4568599984</v>
      </c>
      <c r="E30" s="38">
        <v>25084202.632380001</v>
      </c>
      <c r="F30" s="38"/>
      <c r="G30" s="38">
        <v>141196591.79528001</v>
      </c>
      <c r="H30" s="38">
        <v>0</v>
      </c>
      <c r="I30" s="38">
        <v>0</v>
      </c>
      <c r="J30" s="38">
        <v>0</v>
      </c>
      <c r="K30" s="38">
        <v>39330000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5857946.9712400008</v>
      </c>
      <c r="T30" s="38">
        <v>5857946.9712400008</v>
      </c>
      <c r="U30" s="38">
        <v>65322235.579499997</v>
      </c>
      <c r="V30" s="42"/>
      <c r="W30" s="38">
        <v>163605284.45996001</v>
      </c>
      <c r="X30" s="38">
        <v>14644867.428099999</v>
      </c>
      <c r="Y30" s="38">
        <v>27054130.131632</v>
      </c>
      <c r="Z30" s="38">
        <v>4584346.1559840012</v>
      </c>
      <c r="AA30" s="38">
        <v>52204036.55601</v>
      </c>
      <c r="AB30" s="38">
        <v>4779943.9825959997</v>
      </c>
      <c r="AC30" s="38">
        <v>243411.20911000003</v>
      </c>
      <c r="AD30" s="38">
        <v>243161.39638000002</v>
      </c>
      <c r="AE30" s="38">
        <v>1900416.650994</v>
      </c>
      <c r="AF30" s="38">
        <v>431624.31882399996</v>
      </c>
      <c r="AG30" s="38">
        <v>5735885.0731600001</v>
      </c>
      <c r="AH30" s="38">
        <v>739255.26868999982</v>
      </c>
      <c r="AI30" s="38">
        <v>0</v>
      </c>
      <c r="AJ30" s="38">
        <v>0</v>
      </c>
      <c r="AK30" s="38">
        <v>0</v>
      </c>
      <c r="AL30" s="38">
        <v>0</v>
      </c>
      <c r="AM30" s="38">
        <v>5.7782399999999994</v>
      </c>
      <c r="AN30" s="38">
        <v>0</v>
      </c>
      <c r="AO30" s="38">
        <v>0</v>
      </c>
      <c r="AP30" s="38">
        <v>0</v>
      </c>
      <c r="AQ30" s="38">
        <v>121781.7641405</v>
      </c>
      <c r="AR30" s="38">
        <v>0</v>
      </c>
      <c r="AS30" s="38">
        <v>43107.852086999999</v>
      </c>
      <c r="AT30" s="38">
        <v>41440.833153</v>
      </c>
      <c r="AU30" s="38">
        <v>2019584.0280000002</v>
      </c>
      <c r="AV30" s="38">
        <v>80619.688460000092</v>
      </c>
      <c r="AW30" s="38">
        <v>750402.25207000005</v>
      </c>
      <c r="AX30" s="38">
        <v>748130.76352000004</v>
      </c>
      <c r="AY30" s="38">
        <v>5931494.3716499992</v>
      </c>
      <c r="AZ30" s="38">
        <v>118878.92086999957</v>
      </c>
      <c r="BA30" s="38">
        <v>0</v>
      </c>
      <c r="BB30" s="38">
        <v>0</v>
      </c>
      <c r="BC30" s="42"/>
      <c r="BD30" s="42"/>
      <c r="BE30" s="38">
        <v>0</v>
      </c>
      <c r="BF30" s="38">
        <v>0</v>
      </c>
      <c r="BG30" s="38">
        <v>96004255.667089999</v>
      </c>
      <c r="BH30" s="38">
        <v>11767401.32848</v>
      </c>
      <c r="BI30" s="38">
        <v>204568.63057999997</v>
      </c>
      <c r="BJ30" s="38">
        <v>0.5716699999775301</v>
      </c>
      <c r="BK30" s="38">
        <v>1296885.6503400002</v>
      </c>
      <c r="BL30" s="38">
        <v>71711.117340000186</v>
      </c>
      <c r="BM30" s="38">
        <v>0</v>
      </c>
      <c r="BN30" s="38">
        <v>0</v>
      </c>
      <c r="BO30" s="39">
        <v>242267.2818</v>
      </c>
      <c r="BP30" s="38">
        <v>0</v>
      </c>
      <c r="BQ30" s="38">
        <v>13616800.104530001</v>
      </c>
      <c r="BR30" s="38">
        <v>13616680.701300001</v>
      </c>
      <c r="BS30" s="38">
        <v>990941.22967000003</v>
      </c>
      <c r="BT30" s="38">
        <v>0</v>
      </c>
      <c r="BU30" s="38">
        <v>0</v>
      </c>
      <c r="BV30" s="38">
        <v>0</v>
      </c>
      <c r="BW30" s="38">
        <v>949685.37894999993</v>
      </c>
      <c r="BX30" s="38">
        <v>949298.10868999991</v>
      </c>
      <c r="BY30" s="38">
        <v>1818054.44499</v>
      </c>
      <c r="BZ30" s="38">
        <v>131965.68926000001</v>
      </c>
      <c r="CA30" s="38">
        <v>19119202.720860001</v>
      </c>
      <c r="CB30" s="38">
        <v>14769656.188270001</v>
      </c>
      <c r="CC30" s="38">
        <v>76885052.946229994</v>
      </c>
      <c r="CD30" s="38">
        <v>2941850.3321199999</v>
      </c>
      <c r="CE30" s="40">
        <f t="shared" si="2"/>
        <v>212.7921</v>
      </c>
      <c r="CF30" s="40">
        <f t="shared" si="2"/>
        <v>497.81139999999999</v>
      </c>
    </row>
    <row r="31" spans="1:84" s="35" customFormat="1" ht="15" customHeight="1" x14ac:dyDescent="0.3">
      <c r="A31" s="36">
        <f t="shared" si="1"/>
        <v>22</v>
      </c>
      <c r="B31" s="37">
        <v>45808</v>
      </c>
      <c r="C31" s="38">
        <v>17427685.062939998</v>
      </c>
      <c r="D31" s="38">
        <v>8661166.460239999</v>
      </c>
      <c r="E31" s="38">
        <v>27371396.163679998</v>
      </c>
      <c r="F31" s="38"/>
      <c r="G31" s="38">
        <v>141573266.30427</v>
      </c>
      <c r="H31" s="38">
        <v>0</v>
      </c>
      <c r="I31" s="38">
        <v>0</v>
      </c>
      <c r="J31" s="38">
        <v>0</v>
      </c>
      <c r="K31" s="38">
        <v>34830000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5774110.9734999994</v>
      </c>
      <c r="T31" s="38">
        <v>5774110.9734999994</v>
      </c>
      <c r="U31" s="38">
        <v>65322235.579499997</v>
      </c>
      <c r="V31" s="42"/>
      <c r="W31" s="38">
        <v>161654222.92488</v>
      </c>
      <c r="X31" s="38">
        <v>14435277.433730001</v>
      </c>
      <c r="Y31" s="38">
        <v>27055988.232968997</v>
      </c>
      <c r="Z31" s="38">
        <v>4549507.1660959972</v>
      </c>
      <c r="AA31" s="38">
        <v>51805901.388386004</v>
      </c>
      <c r="AB31" s="38">
        <v>4735705.5459240042</v>
      </c>
      <c r="AC31" s="38">
        <v>229286.40059999999</v>
      </c>
      <c r="AD31" s="38">
        <v>229038.81065</v>
      </c>
      <c r="AE31" s="38">
        <v>1452515.0852580001</v>
      </c>
      <c r="AF31" s="38">
        <v>428980.49225800007</v>
      </c>
      <c r="AG31" s="38">
        <v>5666388.4509900007</v>
      </c>
      <c r="AH31" s="38">
        <v>737848.03158000042</v>
      </c>
      <c r="AI31" s="38">
        <v>0</v>
      </c>
      <c r="AJ31" s="38">
        <v>0</v>
      </c>
      <c r="AK31" s="38">
        <v>0</v>
      </c>
      <c r="AL31" s="38">
        <v>0</v>
      </c>
      <c r="AM31" s="38">
        <v>5.7782399999999994</v>
      </c>
      <c r="AN31" s="38">
        <v>0</v>
      </c>
      <c r="AO31" s="38">
        <v>0</v>
      </c>
      <c r="AP31" s="38">
        <v>0</v>
      </c>
      <c r="AQ31" s="38">
        <v>55051.784099000004</v>
      </c>
      <c r="AR31" s="38">
        <v>0</v>
      </c>
      <c r="AS31" s="38">
        <v>43046.274183000001</v>
      </c>
      <c r="AT31" s="38">
        <v>41379.255249000002</v>
      </c>
      <c r="AU31" s="38">
        <v>2997169.9620400001</v>
      </c>
      <c r="AV31" s="38">
        <v>129257.92577000009</v>
      </c>
      <c r="AW31" s="38">
        <v>391431.71821000002</v>
      </c>
      <c r="AX31" s="38">
        <v>150007.41541000002</v>
      </c>
      <c r="AY31" s="38">
        <v>7231147.1100699995</v>
      </c>
      <c r="AZ31" s="38">
        <v>90201.90981999971</v>
      </c>
      <c r="BA31" s="38">
        <v>0</v>
      </c>
      <c r="BB31" s="38">
        <v>0</v>
      </c>
      <c r="BC31" s="42"/>
      <c r="BD31" s="42"/>
      <c r="BE31" s="38">
        <v>0</v>
      </c>
      <c r="BF31" s="38">
        <v>0</v>
      </c>
      <c r="BG31" s="38">
        <v>96927932.185049996</v>
      </c>
      <c r="BH31" s="38">
        <v>11091926.55274</v>
      </c>
      <c r="BI31" s="38">
        <v>274390.48723999999</v>
      </c>
      <c r="BJ31" s="38">
        <v>3.2070999999850756</v>
      </c>
      <c r="BK31" s="38">
        <v>1972556.9922000002</v>
      </c>
      <c r="BL31" s="38">
        <v>48937.801415000191</v>
      </c>
      <c r="BM31" s="38">
        <v>23098.343905000002</v>
      </c>
      <c r="BN31" s="38">
        <v>5106.657900000002</v>
      </c>
      <c r="BO31" s="39">
        <v>241907.29118</v>
      </c>
      <c r="BP31" s="38">
        <v>0</v>
      </c>
      <c r="BQ31" s="38">
        <v>14204026.51678</v>
      </c>
      <c r="BR31" s="38">
        <v>13803907.975360001</v>
      </c>
      <c r="BS31" s="38">
        <v>1277027.23602</v>
      </c>
      <c r="BT31" s="38">
        <v>0</v>
      </c>
      <c r="BU31" s="38">
        <v>0</v>
      </c>
      <c r="BV31" s="38">
        <v>0</v>
      </c>
      <c r="BW31" s="38">
        <v>392275.26300999994</v>
      </c>
      <c r="BX31" s="38">
        <v>390915.76830999996</v>
      </c>
      <c r="BY31" s="38">
        <v>2121036.5463800002</v>
      </c>
      <c r="BZ31" s="38">
        <v>158160.30003000025</v>
      </c>
      <c r="CA31" s="38">
        <v>20506318.676720001</v>
      </c>
      <c r="CB31" s="38">
        <v>14407031.71012</v>
      </c>
      <c r="CC31" s="38">
        <v>76421613.508330002</v>
      </c>
      <c r="CD31" s="38">
        <v>2772981.6381899999</v>
      </c>
      <c r="CE31" s="40">
        <f t="shared" si="2"/>
        <v>211.52950000000001</v>
      </c>
      <c r="CF31" s="40">
        <f t="shared" si="2"/>
        <v>520.56880000000001</v>
      </c>
    </row>
    <row r="32" spans="1:84" s="35" customFormat="1" ht="15" customHeight="1" x14ac:dyDescent="0.3">
      <c r="A32" s="36">
        <f t="shared" si="1"/>
        <v>23</v>
      </c>
      <c r="B32" s="37">
        <v>45809</v>
      </c>
      <c r="C32" s="43" t="s">
        <v>50</v>
      </c>
      <c r="D32" s="43" t="s">
        <v>50</v>
      </c>
      <c r="E32" s="43" t="s">
        <v>50</v>
      </c>
      <c r="F32" s="43" t="s">
        <v>50</v>
      </c>
      <c r="G32" s="43" t="s">
        <v>50</v>
      </c>
      <c r="H32" s="43" t="s">
        <v>50</v>
      </c>
      <c r="I32" s="43" t="s">
        <v>50</v>
      </c>
      <c r="J32" s="43" t="s">
        <v>50</v>
      </c>
      <c r="K32" s="43" t="s">
        <v>50</v>
      </c>
      <c r="L32" s="43" t="s">
        <v>50</v>
      </c>
      <c r="M32" s="43" t="s">
        <v>50</v>
      </c>
      <c r="N32" s="43" t="s">
        <v>50</v>
      </c>
      <c r="O32" s="43" t="s">
        <v>50</v>
      </c>
      <c r="P32" s="43" t="s">
        <v>50</v>
      </c>
      <c r="Q32" s="43" t="s">
        <v>50</v>
      </c>
      <c r="R32" s="43" t="s">
        <v>50</v>
      </c>
      <c r="S32" s="43" t="s">
        <v>50</v>
      </c>
      <c r="T32" s="43" t="s">
        <v>50</v>
      </c>
      <c r="U32" s="43" t="s">
        <v>50</v>
      </c>
      <c r="V32" s="43" t="s">
        <v>50</v>
      </c>
      <c r="W32" s="43" t="s">
        <v>50</v>
      </c>
      <c r="X32" s="43" t="s">
        <v>50</v>
      </c>
      <c r="Y32" s="43" t="s">
        <v>50</v>
      </c>
      <c r="Z32" s="43" t="s">
        <v>50</v>
      </c>
      <c r="AA32" s="43" t="s">
        <v>50</v>
      </c>
      <c r="AB32" s="43" t="s">
        <v>50</v>
      </c>
      <c r="AC32" s="43" t="s">
        <v>50</v>
      </c>
      <c r="AD32" s="43" t="s">
        <v>50</v>
      </c>
      <c r="AE32" s="43" t="s">
        <v>50</v>
      </c>
      <c r="AF32" s="43" t="s">
        <v>50</v>
      </c>
      <c r="AG32" s="43" t="s">
        <v>50</v>
      </c>
      <c r="AH32" s="43" t="s">
        <v>50</v>
      </c>
      <c r="AI32" s="43" t="s">
        <v>50</v>
      </c>
      <c r="AJ32" s="43" t="s">
        <v>50</v>
      </c>
      <c r="AK32" s="43" t="s">
        <v>50</v>
      </c>
      <c r="AL32" s="43" t="s">
        <v>50</v>
      </c>
      <c r="AM32" s="43" t="s">
        <v>50</v>
      </c>
      <c r="AN32" s="43" t="s">
        <v>50</v>
      </c>
      <c r="AO32" s="43" t="s">
        <v>50</v>
      </c>
      <c r="AP32" s="43" t="s">
        <v>50</v>
      </c>
      <c r="AQ32" s="43" t="s">
        <v>50</v>
      </c>
      <c r="AR32" s="43" t="s">
        <v>50</v>
      </c>
      <c r="AS32" s="43" t="s">
        <v>50</v>
      </c>
      <c r="AT32" s="43" t="s">
        <v>50</v>
      </c>
      <c r="AU32" s="43" t="s">
        <v>50</v>
      </c>
      <c r="AV32" s="43" t="s">
        <v>50</v>
      </c>
      <c r="AW32" s="43" t="s">
        <v>50</v>
      </c>
      <c r="AX32" s="43" t="s">
        <v>50</v>
      </c>
      <c r="AY32" s="43" t="s">
        <v>50</v>
      </c>
      <c r="AZ32" s="43" t="s">
        <v>50</v>
      </c>
      <c r="BA32" s="43" t="s">
        <v>50</v>
      </c>
      <c r="BB32" s="43" t="s">
        <v>50</v>
      </c>
      <c r="BC32" s="43" t="s">
        <v>50</v>
      </c>
      <c r="BD32" s="43" t="s">
        <v>50</v>
      </c>
      <c r="BE32" s="43" t="s">
        <v>50</v>
      </c>
      <c r="BF32" s="43" t="s">
        <v>50</v>
      </c>
      <c r="BG32" s="43" t="s">
        <v>50</v>
      </c>
      <c r="BH32" s="43" t="s">
        <v>50</v>
      </c>
      <c r="BI32" s="43" t="s">
        <v>50</v>
      </c>
      <c r="BJ32" s="43" t="s">
        <v>50</v>
      </c>
      <c r="BK32" s="43" t="s">
        <v>50</v>
      </c>
      <c r="BL32" s="43" t="s">
        <v>50</v>
      </c>
      <c r="BM32" s="43" t="s">
        <v>50</v>
      </c>
      <c r="BN32" s="43" t="s">
        <v>50</v>
      </c>
      <c r="BO32" s="43" t="s">
        <v>50</v>
      </c>
      <c r="BP32" s="43" t="s">
        <v>50</v>
      </c>
      <c r="BQ32" s="43" t="s">
        <v>50</v>
      </c>
      <c r="BR32" s="43" t="s">
        <v>50</v>
      </c>
      <c r="BS32" s="43" t="s">
        <v>50</v>
      </c>
      <c r="BT32" s="43" t="s">
        <v>50</v>
      </c>
      <c r="BU32" s="43" t="s">
        <v>50</v>
      </c>
      <c r="BV32" s="43" t="s">
        <v>50</v>
      </c>
      <c r="BW32" s="43" t="s">
        <v>50</v>
      </c>
      <c r="BX32" s="43" t="s">
        <v>50</v>
      </c>
      <c r="BY32" s="43" t="s">
        <v>50</v>
      </c>
      <c r="BZ32" s="43" t="s">
        <v>50</v>
      </c>
      <c r="CA32" s="43" t="s">
        <v>50</v>
      </c>
      <c r="CB32" s="43" t="s">
        <v>50</v>
      </c>
      <c r="CC32" s="43" t="s">
        <v>50</v>
      </c>
      <c r="CD32" s="43" t="s">
        <v>50</v>
      </c>
      <c r="CE32" s="40">
        <f>AVERAGE(CE10:CE31)</f>
        <v>222.75399090909085</v>
      </c>
      <c r="CF32" s="40">
        <f>AVERAGE(CF10:CF31)</f>
        <v>402.42052272727267</v>
      </c>
    </row>
    <row r="35" spans="2:2" x14ac:dyDescent="0.3">
      <c r="B35" s="45"/>
    </row>
  </sheetData>
  <mergeCells count="47">
    <mergeCell ref="BW7:BX7"/>
    <mergeCell ref="BY7:BZ7"/>
    <mergeCell ref="CA7:CB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X2:AZ2"/>
    <mergeCell ref="A6:A8"/>
    <mergeCell ref="B6:B8"/>
    <mergeCell ref="C6:X6"/>
    <mergeCell ref="Y6:BH6"/>
    <mergeCell ref="BI6:CB6"/>
    <mergeCell ref="S7:T7"/>
    <mergeCell ref="U7:V7"/>
    <mergeCell ref="W7:X7"/>
    <mergeCell ref="Y7: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Рибакова Олена Олександрівна</dc:creator>
  <cp:lastModifiedBy>Рибакова Олена Олександрівна</cp:lastModifiedBy>
  <dcterms:created xsi:type="dcterms:W3CDTF">2025-06-04T06:34:42Z</dcterms:created>
  <dcterms:modified xsi:type="dcterms:W3CDTF">2025-06-04T06:37:37Z</dcterms:modified>
</cp:coreProperties>
</file>