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OB46\Statistical Reporting\Додатки на САЙТ\2025\01052025\"/>
    </mc:Choice>
  </mc:AlternateContent>
  <bookViews>
    <workbookView xWindow="0" yWindow="0" windowWidth="19440" windowHeight="11100"/>
  </bookViews>
  <sheets>
    <sheet name="Form" sheetId="1" r:id="rId1"/>
  </sheets>
  <definedNames>
    <definedName name="__FT1__">Form!$A$10:$AU$10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9" i="1" l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<sst xmlns="http://schemas.openxmlformats.org/spreadsheetml/2006/main" count="156" uniqueCount="112">
  <si>
    <t>Таблиця</t>
  </si>
  <si>
    <t>(тис.грн)</t>
  </si>
  <si>
    <t>№ з/п</t>
  </si>
  <si>
    <t>Найменування банку</t>
  </si>
  <si>
    <t>Розділ економічної діяльності</t>
  </si>
  <si>
    <t>Назва розділу економічної діяльності</t>
  </si>
  <si>
    <t>усього</t>
  </si>
  <si>
    <t>національна валюта</t>
  </si>
  <si>
    <t>іноземна валюта</t>
  </si>
  <si>
    <t>станом на</t>
  </si>
  <si>
    <t>Залишки коштів за кредитами</t>
  </si>
  <si>
    <t>Резерви за кредитами</t>
  </si>
  <si>
    <t>стадія 1</t>
  </si>
  <si>
    <t>стадія 2</t>
  </si>
  <si>
    <t>стадія 3</t>
  </si>
  <si>
    <t>спрощений  підхід</t>
  </si>
  <si>
    <t>розріз не визначений</t>
  </si>
  <si>
    <t>Розподіл кредитів, наданих суб'єктам господарювання*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за видами економічної діяльності</t>
  </si>
  <si>
    <t>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</si>
  <si>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</si>
  <si>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POCI-активи </t>
  </si>
  <si>
    <t>POCI-активи</t>
  </si>
  <si>
    <t>ZZ: 6 АТ ОЩАДБАНК Інше (для новостворюванних суб`єктів господарювання)</t>
  </si>
  <si>
    <t>YY: 6 АТ ОЩАДБАНК Інше (для фізичних осіб (у т. ч. суб`єктів незалежної професійної діяльності) та нерезидентів)</t>
  </si>
  <si>
    <t>99: 6 АТ ОЩАДБАНК Діяльність екстериторіальних організацій і органів</t>
  </si>
  <si>
    <t>98: 6 АТ ОЩАДБАНК Діяльність домашніх господарств як виробників товарів та послуг для власного споживання</t>
  </si>
  <si>
    <t>97: 6 АТ ОЩАДБАНК Діяльність домашніх господарств як роботодавців для домашньої прислуги</t>
  </si>
  <si>
    <t>96: 6 АТ ОЩАДБАНК Надання інших індивідуальних послуг</t>
  </si>
  <si>
    <t>95: 6 АТ ОЩАДБАНК Ремонт комп'ютерів, побутових виробів і предметів особистого вжитку</t>
  </si>
  <si>
    <t>94: 6 АТ ОЩАДБАНК Діяльність громадських організацій</t>
  </si>
  <si>
    <t>93: 6 АТ ОЩАДБАНК Діяльність у сфері спорту, організування відпочинку та розваг</t>
  </si>
  <si>
    <t>92: 6 АТ ОЩАДБАНК Організування азартних ігор</t>
  </si>
  <si>
    <t>91: 6 АТ ОЩАДБАНК Функціювання бібліотек, архівів, музеїв та інших закладів культури</t>
  </si>
  <si>
    <t>90: 6 АТ ОЩАДБАНК Діяльність у сфері творчості, мистецтва та розваг</t>
  </si>
  <si>
    <t>88: 6 АТ ОЩАДБАНК Надання соціальної допомоги без забезпечення проживання</t>
  </si>
  <si>
    <t>87: 6 АТ ОЩАДБАНК Надання послуг догляду із забезпеченням проживання</t>
  </si>
  <si>
    <t>86: 6 АТ ОЩАДБАНК Охорона здоров'я</t>
  </si>
  <si>
    <t>85: 6 АТ ОЩАДБАНК Освіта</t>
  </si>
  <si>
    <t>84: 6 АТ ОЩАДБАНК Державне управління й оборона; обов'язкове соціальне страхування</t>
  </si>
  <si>
    <t>82: 6 АТ ОЩАДБАНК Адміністративна та допоміжна офісна діяльність, інші допоміжні комерційні послуги</t>
  </si>
  <si>
    <t>81: 6 АТ ОЩАДБАНК Обслуговування будинків і територій</t>
  </si>
  <si>
    <t>80: 6 АТ ОЩАДБАНК Діяльність охоронних служб та проведення розслідувань</t>
  </si>
  <si>
    <t>79: 6 АТ ОЩАДБАНК Діяльність туристичних агентств, туристичних операторів, надання інших послуг із бронювання та пов'язана з цим діяльність</t>
  </si>
  <si>
    <t>78: 6 АТ ОЩАДБАНК Діяльність із працевлаштування</t>
  </si>
  <si>
    <t>77: 6 АТ ОЩАДБАНК Оренда, прокат і лізинг</t>
  </si>
  <si>
    <t>75: 6 АТ ОЩАДБАНК Ветеринарна діяльність</t>
  </si>
  <si>
    <t>74: 6 АТ ОЩАДБАНК Інша професійна, наукова та технічна діяльність</t>
  </si>
  <si>
    <t>73: 6 АТ ОЩАДБАНК Рекламна діяльність і дослідження кон'юнктури ринку</t>
  </si>
  <si>
    <t>72: 6 АТ ОЩАДБАНК Наукові дослідження та розробки</t>
  </si>
  <si>
    <t>71: 6 АТ ОЩАДБАНК Діяльність у сферах архітектури та інжинірингу; технічні випробування та дослідження</t>
  </si>
  <si>
    <t>70: 6 АТ ОЩАДБАНК Діяльність головних управлінь (хед-офісів); консультування з питань керування</t>
  </si>
  <si>
    <t>69: 6 АТ ОЩАДБАНК Діяльність у сферах права та бухгалтерського обліку</t>
  </si>
  <si>
    <t>68: 6 АТ ОЩАДБАНК Операції з нерухомим майном</t>
  </si>
  <si>
    <t>66: 6 АТ ОЩАДБАНК Допоміжна діяльність у сферах фінансових послуг і страхування</t>
  </si>
  <si>
    <t>65: 6 АТ ОЩАДБАНК Страхування, перестрахування та недержавне пенсійне забезпечення, крім обов'язкового соціального страхування</t>
  </si>
  <si>
    <t>64: 6 АТ ОЩАДБАНК Надання фінансових послуг, крім страхування та пенсійного забезпечення</t>
  </si>
  <si>
    <t>63: 6 АТ ОЩАДБАНК Надання інформаційних послуг</t>
  </si>
  <si>
    <t>62: 6 АТ ОЩАДБАНК Комп'ютерне програмування, консультування та пов'язана з ними діяльність</t>
  </si>
  <si>
    <t>61: 6 АТ ОЩАДБАНК Телекомунікації (електрозв'язок)</t>
  </si>
  <si>
    <t>60: 6 АТ ОЩАДБАНК Діяльність у сфері радіомовлення та телевізійного мовлення</t>
  </si>
  <si>
    <t>59: 6 АТ ОЩАДБАНК Виробництво кіно- та відеофільмів, телевізійних програм, видання звукозаписів</t>
  </si>
  <si>
    <t>58: 6 АТ ОЩАДБАНК Видавнича діяльність</t>
  </si>
  <si>
    <t>56: 6 АТ ОЩАДБАНК Діяльність із забезпечення стравами та напоями</t>
  </si>
  <si>
    <t>55: 6 АТ ОЩАДБАНК Тимчасове розміщування</t>
  </si>
  <si>
    <t>53: 6 АТ ОЩАДБАНК Поштова та кур'єрська діяльність</t>
  </si>
  <si>
    <t>52: 6 АТ ОЩАДБАНК Складське господарство та допоміжна діяльність у сфері транспорту</t>
  </si>
  <si>
    <t>51: 6 АТ ОЩАДБАНК Авіаційний транспорт</t>
  </si>
  <si>
    <t>50: 6 АТ ОЩАДБАНК Водний транспорт</t>
  </si>
  <si>
    <t>49: 6 АТ ОЩАДБАНК Наземний і трубопровідний транспорт</t>
  </si>
  <si>
    <t>47: 6 АТ ОЩАДБАНК Роздрібна торгівля, крім торгівлі автотранспортними засобами та мотоциклами</t>
  </si>
  <si>
    <t>46: 6 АТ ОЩАДБАНК Оптова торгівля, крім торгівлі автотранспортними засобами та мотоциклами</t>
  </si>
  <si>
    <t>45: 6 АТ ОЩАДБАНК Оптова та роздрібна торгівля автотранспортними засобами та мотоциклами, їх ремонт</t>
  </si>
  <si>
    <t>43: 6 АТ ОЩАДБАНК Спеціалізовані будівельні роботи</t>
  </si>
  <si>
    <t>42: 6 АТ ОЩАДБАНК Будівництво споруд</t>
  </si>
  <si>
    <t>41: 6 АТ ОЩАДБАНК Будівництво будівель</t>
  </si>
  <si>
    <t>39: 6 АТ ОЩАДБАНК Інша діяльність щодо поводження з відходами</t>
  </si>
  <si>
    <t>38: 6 АТ ОЩАДБАНК Збирання, оброблення й видалення відходів; відновлення матеріалів</t>
  </si>
  <si>
    <t>37: 6 АТ ОЩАДБАНК Каналізація, відведення й очищення стічних вод</t>
  </si>
  <si>
    <t>36: 6 АТ ОЩАДБАНК Забір, очищення та постачання води</t>
  </si>
  <si>
    <t>35: 6 АТ ОЩАДБАНК Постачання електроенергії, газу, пари та кондиційованого повітря</t>
  </si>
  <si>
    <t>33: 6 АТ ОЩАДБАНК Ремонт і монтаж машин і устатковання</t>
  </si>
  <si>
    <t>32: 6 АТ ОЩАДБАНК Виробництво іншої продукції</t>
  </si>
  <si>
    <t>31: 6 АТ ОЩАДБАНК Виробництво меблів</t>
  </si>
  <si>
    <t>30: 6 АТ ОЩАДБАНК Виробництво інших транспортних засобів</t>
  </si>
  <si>
    <t>29: 6 АТ ОЩАДБАНК Виробництво автотранспортних засобів, причепів і напівпричепів</t>
  </si>
  <si>
    <t>28: 6 АТ ОЩАДБАНК Виробництво машин і устатковання, н.в.і.у.</t>
  </si>
  <si>
    <t>27: 6 АТ ОЩАДБАНК Виробництво електричного устатковання</t>
  </si>
  <si>
    <t>26: 6 АТ ОЩАДБАНК Виробництво комп'ютерів, електронної та оптичної продукції</t>
  </si>
  <si>
    <t>25: 6 АТ ОЩАДБАНК Виробництво готових металевих виробів, крім машин і устатковання</t>
  </si>
  <si>
    <t>24: 6 АТ ОЩАДБАНК Металургійне виробництво</t>
  </si>
  <si>
    <t>23: 6 АТ ОЩАДБАНК Виробництво іншої неметалевої мінеральної продукції</t>
  </si>
  <si>
    <t>22: 6 АТ ОЩАДБАНК Виробництво гумових і пластмасових виробів</t>
  </si>
  <si>
    <t>21: 6 АТ ОЩАДБАНК Виробництво основних фармацевтичних продуктів і фармацевтичних препаратів</t>
  </si>
  <si>
    <t>20: 6 АТ ОЩАДБАНК Виробництво хімічних речовин і хімічної продукції</t>
  </si>
  <si>
    <t>19: 6 АТ ОЩАДБАНК Виробництво коксу та продуктів нафтоперероблення</t>
  </si>
  <si>
    <t>18: 6 АТ ОЩАДБАНК Поліграфічна діяльність, тиражування записаної інформації</t>
  </si>
  <si>
    <t>17: 6 АТ ОЩАДБАНК Виробництво паперу та паперових виробів</t>
  </si>
  <si>
    <t>16: 6 АТ ОЩАДБАНК 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</si>
  <si>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15: 6 АТ ОЩАДБАНК Виробництво шкіри, виробів зі шкіри та інших матеріалів</t>
  </si>
  <si>
    <t>14: 6 АТ ОЩАДБАНК Виробництво одягу</t>
  </si>
  <si>
    <t>13: 6 АТ ОЩАДБАНК Текстильне виробництво</t>
  </si>
  <si>
    <t>12: 6 АТ ОЩАДБАНК Виробництво тютюнових виробів</t>
  </si>
  <si>
    <t>11: 6 АТ ОЩАДБАНК Виробництво напоїв</t>
  </si>
  <si>
    <t>10: 6 АТ ОЩАДБАНК Виробництво харчових продуктів</t>
  </si>
  <si>
    <t>09: 6 АТ ОЩАДБАНК Надання допоміжних послуг у сфері добувної промисловості та розроблення кар'єрів</t>
  </si>
  <si>
    <t>08: 6 АТ ОЩАДБАНК Добування інших корисних копалин та розроблення кар'єрів</t>
  </si>
  <si>
    <t>07: 6 АТ ОЩАДБАНК Добування металевих руд</t>
  </si>
  <si>
    <t>06: 6 АТ ОЩАДБАНК Добування сирої нафти та природного газу</t>
  </si>
  <si>
    <t>05: 6 АТ ОЩАДБАНК Добування кам'яного та бурого вугілля</t>
  </si>
  <si>
    <t>03: 6 АТ ОЩАДБАНК Рибне господарство</t>
  </si>
  <si>
    <t>02: 6 АТ ОЩАДБАНК Лісове господарство та лісозаготівлі</t>
  </si>
  <si>
    <t>01: 6 АТ ОЩАДБАНК Сільське господарство, мисливство та надання пов'язаних із ними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</si>
</sst>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</font>
    <font>
      <sz val="9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5117038483843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/>
    </xf>
    <xf numFmtId="4" fontId="9" fillId="2" borderId="2" xfId="1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10" fillId="0" borderId="0" xfId="0" applyFont="1" applyFill="1"/>
    <xf numFmtId="4" fontId="9" fillId="2" borderId="5" xfId="1" applyNumberFormat="1" applyFont="1" applyFill="1" applyBorder="1" applyAlignment="1">
      <alignment horizontal="center" wrapText="1"/>
    </xf>
    <xf numFmtId="4" fontId="9" fillId="2" borderId="3" xfId="1" applyNumberFormat="1" applyFont="1" applyFill="1" applyBorder="1" applyAlignment="1">
      <alignment horizontal="center" wrapText="1"/>
    </xf>
    <xf numFmtId="4" fontId="9" fillId="2" borderId="4" xfId="1" applyNumberFormat="1" applyFont="1" applyFill="1" applyBorder="1" applyAlignment="1">
      <alignment horizontal="center" wrapText="1"/>
    </xf>
    <xf numFmtId="4" fontId="9" fillId="2" borderId="2" xfId="1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left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22" fontId="0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</cellXfs>
  <cellStyles count="2">
    <cellStyle name="Звичайни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1"/>
  <sheetViews>
    <sheetView tabSelected="1" workbookViewId="0">
      <selection activeCell="F98" sqref="F98:S98"/>
    </sheetView>
  </sheetViews>
  <sheetFormatPr defaultColWidth="9.140625" defaultRowHeight="15" x14ac:dyDescent="0.25"/>
  <cols>
    <col min="1" max="1" width="1.85546875" style="1" customWidth="1"/>
    <col min="2" max="2" width="8.5703125" style="1" customWidth="1"/>
    <col min="3" max="3" width="15.140625" style="1" customWidth="1"/>
    <col min="4" max="4" width="11.5703125" style="1" customWidth="1"/>
    <col min="5" max="5" width="52.7109375" style="1" customWidth="1"/>
    <col min="6" max="47" width="13.5703125" style="1" customWidth="1"/>
    <col min="48" max="16384" width="9.140625" style="1"/>
  </cols>
  <sheetData>
    <row r="1" spans="1:47" x14ac:dyDescent="0.25">
      <c r="B1" s="24">
        <v>45792.479983379599</v>
      </c>
      <c r="C1" s="24"/>
    </row>
    <row r="2" spans="1:47" ht="15.75" customHeight="1" x14ac:dyDescent="0.25">
      <c r="B2" s="22" t="s">
        <v>17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47" ht="18.75" x14ac:dyDescent="0.3">
      <c r="B3" s="29" t="s">
        <v>9</v>
      </c>
      <c r="C3" s="29"/>
      <c r="D3" s="14">
        <v>45778</v>
      </c>
      <c r="E3" s="15" t="s">
        <v>19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47" ht="12" customHeight="1" x14ac:dyDescent="0.3">
      <c r="B4" s="3"/>
      <c r="C4" s="3"/>
      <c r="D4" s="3"/>
      <c r="E4" s="3"/>
      <c r="F4" s="3"/>
      <c r="G4" s="3"/>
      <c r="H4" s="3"/>
      <c r="I4" s="3"/>
      <c r="K4" s="4"/>
      <c r="Q4" s="8"/>
      <c r="AU4" s="8" t="s">
        <v>0</v>
      </c>
    </row>
    <row r="5" spans="1:47" ht="12" customHeight="1" x14ac:dyDescent="0.3">
      <c r="B5" s="5"/>
      <c r="C5" s="5"/>
      <c r="D5" s="5"/>
      <c r="E5" s="5"/>
      <c r="F5" s="5"/>
      <c r="G5" s="5"/>
      <c r="H5" s="5"/>
      <c r="I5" s="5"/>
      <c r="J5" s="6"/>
      <c r="K5" s="7"/>
      <c r="Q5" s="8"/>
      <c r="AU5" s="8" t="s">
        <v>1</v>
      </c>
    </row>
    <row r="6" spans="1:47" ht="13.5" customHeight="1" x14ac:dyDescent="0.25">
      <c r="B6" s="26" t="s">
        <v>2</v>
      </c>
      <c r="C6" s="27" t="s">
        <v>3</v>
      </c>
      <c r="D6" s="28" t="s">
        <v>4</v>
      </c>
      <c r="E6" s="26" t="s">
        <v>5</v>
      </c>
      <c r="F6" s="21" t="s">
        <v>10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 t="s">
        <v>11</v>
      </c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15.75" customHeight="1" x14ac:dyDescent="0.25">
      <c r="B7" s="26"/>
      <c r="C7" s="27"/>
      <c r="D7" s="28"/>
      <c r="E7" s="26"/>
      <c r="F7" s="23" t="s">
        <v>6</v>
      </c>
      <c r="G7" s="23" t="s">
        <v>7</v>
      </c>
      <c r="H7" s="23" t="s">
        <v>8</v>
      </c>
      <c r="I7" s="21" t="s">
        <v>12</v>
      </c>
      <c r="J7" s="21"/>
      <c r="K7" s="21"/>
      <c r="L7" s="21" t="s">
        <v>13</v>
      </c>
      <c r="M7" s="21"/>
      <c r="N7" s="21"/>
      <c r="O7" s="21" t="s">
        <v>14</v>
      </c>
      <c r="P7" s="21"/>
      <c r="Q7" s="21"/>
      <c r="R7" s="18" t="s">
        <v>20</v>
      </c>
      <c r="S7" s="19"/>
      <c r="T7" s="20"/>
      <c r="U7" s="18" t="s">
        <v>15</v>
      </c>
      <c r="V7" s="19"/>
      <c r="W7" s="20"/>
      <c r="X7" s="21" t="s">
        <v>16</v>
      </c>
      <c r="Y7" s="21"/>
      <c r="Z7" s="21"/>
      <c r="AA7" s="23" t="s">
        <v>6</v>
      </c>
      <c r="AB7" s="23" t="s">
        <v>7</v>
      </c>
      <c r="AC7" s="23" t="s">
        <v>8</v>
      </c>
      <c r="AD7" s="21" t="s">
        <v>12</v>
      </c>
      <c r="AE7" s="21"/>
      <c r="AF7" s="21"/>
      <c r="AG7" s="21" t="s">
        <v>13</v>
      </c>
      <c r="AH7" s="21"/>
      <c r="AI7" s="21"/>
      <c r="AJ7" s="21" t="s">
        <v>14</v>
      </c>
      <c r="AK7" s="21"/>
      <c r="AL7" s="21"/>
      <c r="AM7" s="18" t="s">
        <v>21</v>
      </c>
      <c r="AN7" s="19"/>
      <c r="AO7" s="20"/>
      <c r="AP7" s="18" t="s">
        <v>15</v>
      </c>
      <c r="AQ7" s="19"/>
      <c r="AR7" s="20"/>
      <c r="AS7" s="21" t="s">
        <v>16</v>
      </c>
      <c r="AT7" s="21"/>
      <c r="AU7" s="21"/>
    </row>
    <row r="8" spans="1:47" ht="25.5" customHeight="1" x14ac:dyDescent="0.25">
      <c r="B8" s="26"/>
      <c r="C8" s="27"/>
      <c r="D8" s="28"/>
      <c r="E8" s="26"/>
      <c r="F8" s="23"/>
      <c r="G8" s="23"/>
      <c r="H8" s="23"/>
      <c r="I8" s="13" t="s">
        <v>6</v>
      </c>
      <c r="J8" s="13" t="s">
        <v>7</v>
      </c>
      <c r="K8" s="13" t="s">
        <v>8</v>
      </c>
      <c r="L8" s="13" t="s">
        <v>6</v>
      </c>
      <c r="M8" s="13" t="s">
        <v>7</v>
      </c>
      <c r="N8" s="13" t="s">
        <v>8</v>
      </c>
      <c r="O8" s="13" t="s">
        <v>6</v>
      </c>
      <c r="P8" s="13" t="s">
        <v>7</v>
      </c>
      <c r="Q8" s="13" t="s">
        <v>8</v>
      </c>
      <c r="R8" s="13" t="s">
        <v>6</v>
      </c>
      <c r="S8" s="13" t="s">
        <v>7</v>
      </c>
      <c r="T8" s="13" t="s">
        <v>8</v>
      </c>
      <c r="U8" s="13" t="s">
        <v>6</v>
      </c>
      <c r="V8" s="13" t="s">
        <v>7</v>
      </c>
      <c r="W8" s="13" t="s">
        <v>8</v>
      </c>
      <c r="X8" s="13" t="s">
        <v>6</v>
      </c>
      <c r="Y8" s="13" t="s">
        <v>7</v>
      </c>
      <c r="Z8" s="13" t="s">
        <v>8</v>
      </c>
      <c r="AA8" s="23"/>
      <c r="AB8" s="23"/>
      <c r="AC8" s="23"/>
      <c r="AD8" s="13" t="s">
        <v>6</v>
      </c>
      <c r="AE8" s="13" t="s">
        <v>7</v>
      </c>
      <c r="AF8" s="13" t="s">
        <v>8</v>
      </c>
      <c r="AG8" s="13" t="s">
        <v>6</v>
      </c>
      <c r="AH8" s="13" t="s">
        <v>7</v>
      </c>
      <c r="AI8" s="13" t="s">
        <v>8</v>
      </c>
      <c r="AJ8" s="13" t="s">
        <v>6</v>
      </c>
      <c r="AK8" s="13" t="s">
        <v>7</v>
      </c>
      <c r="AL8" s="13" t="s">
        <v>8</v>
      </c>
      <c r="AM8" s="13" t="s">
        <v>6</v>
      </c>
      <c r="AN8" s="13" t="s">
        <v>7</v>
      </c>
      <c r="AO8" s="13" t="s">
        <v>8</v>
      </c>
      <c r="AP8" s="13" t="s">
        <v>6</v>
      </c>
      <c r="AQ8" s="13" t="s">
        <v>7</v>
      </c>
      <c r="AR8" s="13" t="s">
        <v>8</v>
      </c>
      <c r="AS8" s="13" t="s">
        <v>6</v>
      </c>
      <c r="AT8" s="13" t="s">
        <v>7</v>
      </c>
      <c r="AU8" s="13" t="s">
        <v>8</v>
      </c>
    </row>
    <row r="9" spans="1:47" ht="12" customHeight="1" x14ac:dyDescent="0.25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  <c r="Q9" s="12">
        <v>16</v>
      </c>
      <c r="R9" s="12">
        <v>17</v>
      </c>
      <c r="S9" s="12">
        <v>18</v>
      </c>
      <c r="T9" s="12">
        <v>19</v>
      </c>
      <c r="U9" s="12">
        <v>20</v>
      </c>
      <c r="V9" s="12">
        <v>21</v>
      </c>
      <c r="W9" s="12">
        <v>22</v>
      </c>
      <c r="X9" s="12">
        <v>23</v>
      </c>
      <c r="Y9" s="12">
        <v>24</v>
      </c>
      <c r="Z9" s="12">
        <v>25</v>
      </c>
      <c r="AA9" s="12">
        <v>26</v>
      </c>
      <c r="AB9" s="12">
        <v>27</v>
      </c>
      <c r="AC9" s="12">
        <v>28</v>
      </c>
      <c r="AD9" s="12">
        <v>29</v>
      </c>
      <c r="AE9" s="12">
        <v>30</v>
      </c>
      <c r="AF9" s="12">
        <v>31</v>
      </c>
      <c r="AG9" s="12">
        <v>32</v>
      </c>
      <c r="AH9" s="12">
        <v>33</v>
      </c>
      <c r="AI9" s="12">
        <v>34</v>
      </c>
      <c r="AJ9" s="12">
        <v>35</v>
      </c>
      <c r="AK9" s="12">
        <v>36</v>
      </c>
      <c r="AL9" s="12">
        <v>37</v>
      </c>
      <c r="AM9" s="12">
        <v>38</v>
      </c>
      <c r="AN9" s="12">
        <v>39</v>
      </c>
      <c r="AO9" s="12">
        <v>40</v>
      </c>
      <c r="AP9" s="12">
        <v>41</v>
      </c>
      <c r="AQ9" s="12">
        <v>42</v>
      </c>
      <c r="AR9" s="12">
        <v>43</v>
      </c>
      <c r="AS9" s="12">
        <v>44</v>
      </c>
      <c r="AT9" s="12">
        <v>45</v>
      </c>
      <c r="AU9" s="12">
        <v>46</v>
      </c>
    </row>
    <row r="10" spans="1:47" ht="24" x14ac:dyDescent="0.25">
      <c r="A10" s="17" t="s">
        <v>111</v>
      </c>
      <c r="B10" s="10">
        <v>1</v>
      </c>
      <c r="C10" s="16" t="str">
        <f t="shared" ref="C10:C41" si="0">MID(A10,4,14)</f>
        <v xml:space="preserve"> 6 АТ ОЩАДБАНК</v>
      </c>
      <c r="D10" s="9" t="str">
        <f t="shared" ref="D10:D41" si="1">IF(OR(MID(A10,1,2)="ZZ",MID(A10,1,2)="YY"),"Інше",MID(A10,1,2))</f>
        <v>01</v>
      </c>
      <c r="E10" s="9" t="str">
        <f t="shared" ref="E10:E41" si="2">MID(A10,19,200)</f>
        <v>Сільське господарство, мисливство та надання пов'язаних із ними послуг</v>
      </c>
      <c r="F10" s="11">
        <v>19492277.018210001</v>
      </c>
      <c r="G10" s="11">
        <v>17087037.96356</v>
      </c>
      <c r="H10" s="11">
        <v>2405239.0546499998</v>
      </c>
      <c r="I10" s="11">
        <v>16948106.61459</v>
      </c>
      <c r="J10" s="11">
        <v>14542867.581970001</v>
      </c>
      <c r="K10" s="11">
        <v>2405239.0326200002</v>
      </c>
      <c r="L10" s="11">
        <v>176929.81630000001</v>
      </c>
      <c r="M10" s="11">
        <v>176929.81630000001</v>
      </c>
      <c r="N10" s="11">
        <v>0</v>
      </c>
      <c r="O10" s="11">
        <v>1314085.0259199999</v>
      </c>
      <c r="P10" s="11">
        <v>1314085.0038900001</v>
      </c>
      <c r="Q10" s="11">
        <v>2.2030000000000001E-2</v>
      </c>
      <c r="R10" s="11">
        <v>1053155.5614</v>
      </c>
      <c r="S10" s="11">
        <v>1053155.5614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-1898908.06335</v>
      </c>
      <c r="AB10" s="11">
        <v>-1889903.6024</v>
      </c>
      <c r="AC10" s="11">
        <v>-9004.4609500000006</v>
      </c>
      <c r="AD10" s="11">
        <v>125776.48477</v>
      </c>
      <c r="AE10" s="11">
        <v>116772.04003</v>
      </c>
      <c r="AF10" s="11">
        <v>9004.4447400000008</v>
      </c>
      <c r="AG10" s="11">
        <v>4452.6041500000001</v>
      </c>
      <c r="AH10" s="11">
        <v>4452.6041500000001</v>
      </c>
      <c r="AI10" s="11">
        <v>0</v>
      </c>
      <c r="AJ10" s="11">
        <v>1087858.0356300001</v>
      </c>
      <c r="AK10" s="11">
        <v>1087858.01942</v>
      </c>
      <c r="AL10" s="11">
        <v>1.6209999999999999E-2</v>
      </c>
      <c r="AM10" s="11">
        <v>680820.9388</v>
      </c>
      <c r="AN10" s="11">
        <v>680820.9388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</row>
    <row r="11" spans="1:47" x14ac:dyDescent="0.25">
      <c r="A11" s="17" t="s">
        <v>110</v>
      </c>
      <c r="B11" s="10">
        <v>2</v>
      </c>
      <c r="C11" s="16" t="str">
        <f t="shared" si="0"/>
        <v xml:space="preserve"> 6 АТ ОЩАДБАНК</v>
      </c>
      <c r="D11" s="9" t="str">
        <f t="shared" si="1"/>
        <v>02</v>
      </c>
      <c r="E11" s="9" t="str">
        <f t="shared" si="2"/>
        <v>Лісове господарство та лісозаготівлі</v>
      </c>
      <c r="F11" s="11">
        <v>23055.593440000001</v>
      </c>
      <c r="G11" s="11">
        <v>23055.593440000001</v>
      </c>
      <c r="H11" s="11">
        <v>0</v>
      </c>
      <c r="I11" s="11">
        <v>23046.109090000002</v>
      </c>
      <c r="J11" s="11">
        <v>23046.109090000002</v>
      </c>
      <c r="K11" s="11">
        <v>0</v>
      </c>
      <c r="L11" s="11">
        <v>0</v>
      </c>
      <c r="M11" s="11">
        <v>0</v>
      </c>
      <c r="N11" s="11">
        <v>0</v>
      </c>
      <c r="O11" s="11">
        <v>9.4843499999999992</v>
      </c>
      <c r="P11" s="11">
        <v>9.4843499999999992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-234.42264</v>
      </c>
      <c r="AB11" s="11">
        <v>-234.42264</v>
      </c>
      <c r="AC11" s="11">
        <v>0</v>
      </c>
      <c r="AD11" s="11">
        <v>224.93828999999999</v>
      </c>
      <c r="AE11" s="11">
        <v>224.93828999999999</v>
      </c>
      <c r="AF11" s="11">
        <v>0</v>
      </c>
      <c r="AG11" s="11">
        <v>0</v>
      </c>
      <c r="AH11" s="11">
        <v>0</v>
      </c>
      <c r="AI11" s="11">
        <v>0</v>
      </c>
      <c r="AJ11" s="11">
        <v>9.4843499999999992</v>
      </c>
      <c r="AK11" s="11">
        <v>9.4843499999999992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</row>
    <row r="12" spans="1:47" x14ac:dyDescent="0.25">
      <c r="A12" s="17" t="s">
        <v>109</v>
      </c>
      <c r="B12" s="10">
        <v>3</v>
      </c>
      <c r="C12" s="16" t="str">
        <f t="shared" si="0"/>
        <v xml:space="preserve"> 6 АТ ОЩАДБАНК</v>
      </c>
      <c r="D12" s="9" t="str">
        <f t="shared" si="1"/>
        <v>03</v>
      </c>
      <c r="E12" s="9" t="str">
        <f t="shared" si="2"/>
        <v>Рибне господарство</v>
      </c>
      <c r="F12" s="11">
        <v>15622.89141</v>
      </c>
      <c r="G12" s="11">
        <v>15622.89141</v>
      </c>
      <c r="H12" s="11">
        <v>0</v>
      </c>
      <c r="I12" s="11">
        <v>11705.542310000001</v>
      </c>
      <c r="J12" s="11">
        <v>11705.542310000001</v>
      </c>
      <c r="K12" s="11">
        <v>0</v>
      </c>
      <c r="L12" s="11">
        <v>0</v>
      </c>
      <c r="M12" s="11">
        <v>0</v>
      </c>
      <c r="N12" s="11">
        <v>0</v>
      </c>
      <c r="O12" s="11">
        <v>3917.3490999999999</v>
      </c>
      <c r="P12" s="11">
        <v>3917.3490999999999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-4075.54943</v>
      </c>
      <c r="AB12" s="11">
        <v>-4075.54943</v>
      </c>
      <c r="AC12" s="11">
        <v>0</v>
      </c>
      <c r="AD12" s="11">
        <v>158.20033000000001</v>
      </c>
      <c r="AE12" s="11">
        <v>158.20033000000001</v>
      </c>
      <c r="AF12" s="11">
        <v>0</v>
      </c>
      <c r="AG12" s="11">
        <v>0</v>
      </c>
      <c r="AH12" s="11">
        <v>0</v>
      </c>
      <c r="AI12" s="11">
        <v>0</v>
      </c>
      <c r="AJ12" s="11">
        <v>3917.3490999999999</v>
      </c>
      <c r="AK12" s="11">
        <v>3917.3490999999999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</row>
    <row r="13" spans="1:47" x14ac:dyDescent="0.25">
      <c r="A13" s="17" t="s">
        <v>108</v>
      </c>
      <c r="B13" s="10">
        <v>4</v>
      </c>
      <c r="C13" s="16" t="str">
        <f t="shared" si="0"/>
        <v xml:space="preserve"> 6 АТ ОЩАДБАНК</v>
      </c>
      <c r="D13" s="9" t="str">
        <f t="shared" si="1"/>
        <v>05</v>
      </c>
      <c r="E13" s="9" t="str">
        <f t="shared" si="2"/>
        <v>Добування кам'яного та бурого вугілля</v>
      </c>
      <c r="F13" s="11">
        <v>2127.38472</v>
      </c>
      <c r="G13" s="11">
        <v>2127.38472</v>
      </c>
      <c r="H13" s="11">
        <v>0</v>
      </c>
      <c r="I13" s="11">
        <v>35.290610000000001</v>
      </c>
      <c r="J13" s="11">
        <v>35.290610000000001</v>
      </c>
      <c r="K13" s="11">
        <v>0</v>
      </c>
      <c r="L13" s="11">
        <v>0</v>
      </c>
      <c r="M13" s="11">
        <v>0</v>
      </c>
      <c r="N13" s="11">
        <v>0</v>
      </c>
      <c r="O13" s="11">
        <v>2092.09411</v>
      </c>
      <c r="P13" s="11">
        <v>2092.09411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-2092.09411</v>
      </c>
      <c r="AB13" s="11">
        <v>-2092.09411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2092.09411</v>
      </c>
      <c r="AK13" s="11">
        <v>2092.09411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</row>
    <row r="14" spans="1:47" x14ac:dyDescent="0.25">
      <c r="A14" s="17" t="s">
        <v>107</v>
      </c>
      <c r="B14" s="10">
        <v>5</v>
      </c>
      <c r="C14" s="16" t="str">
        <f t="shared" si="0"/>
        <v xml:space="preserve"> 6 АТ ОЩАДБАНК</v>
      </c>
      <c r="D14" s="9" t="str">
        <f t="shared" si="1"/>
        <v>06</v>
      </c>
      <c r="E14" s="9" t="str">
        <f t="shared" si="2"/>
        <v>Добування сирої нафти та природного газу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</row>
    <row r="15" spans="1:47" x14ac:dyDescent="0.25">
      <c r="A15" s="17" t="s">
        <v>106</v>
      </c>
      <c r="B15" s="10">
        <v>6</v>
      </c>
      <c r="C15" s="16" t="str">
        <f t="shared" si="0"/>
        <v xml:space="preserve"> 6 АТ ОЩАДБАНК</v>
      </c>
      <c r="D15" s="9" t="str">
        <f t="shared" si="1"/>
        <v>07</v>
      </c>
      <c r="E15" s="9" t="str">
        <f t="shared" si="2"/>
        <v>Добування металевих руд</v>
      </c>
      <c r="F15" s="11">
        <v>541800.89258999994</v>
      </c>
      <c r="G15" s="11">
        <v>0</v>
      </c>
      <c r="H15" s="11">
        <v>541800.89258999994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541800.89258999994</v>
      </c>
      <c r="S15" s="11">
        <v>0</v>
      </c>
      <c r="T15" s="11">
        <v>541800.89258999994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-501591.98903</v>
      </c>
      <c r="AB15" s="11">
        <v>0</v>
      </c>
      <c r="AC15" s="11">
        <v>-501591.98903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501591.98903</v>
      </c>
      <c r="AN15" s="11">
        <v>0</v>
      </c>
      <c r="AO15" s="11">
        <v>501591.98903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</row>
    <row r="16" spans="1:47" x14ac:dyDescent="0.25">
      <c r="A16" s="17" t="s">
        <v>105</v>
      </c>
      <c r="B16" s="10">
        <v>7</v>
      </c>
      <c r="C16" s="16" t="str">
        <f t="shared" si="0"/>
        <v xml:space="preserve"> 6 АТ ОЩАДБАНК</v>
      </c>
      <c r="D16" s="9" t="str">
        <f t="shared" si="1"/>
        <v>08</v>
      </c>
      <c r="E16" s="9" t="str">
        <f t="shared" si="2"/>
        <v>Добування інших корисних копалин та розроблення кар'єрів</v>
      </c>
      <c r="F16" s="11">
        <v>289104.97584000003</v>
      </c>
      <c r="G16" s="11">
        <v>289104.97584000003</v>
      </c>
      <c r="H16" s="11">
        <v>0</v>
      </c>
      <c r="I16" s="11">
        <v>26032.860649999999</v>
      </c>
      <c r="J16" s="11">
        <v>26032.860649999999</v>
      </c>
      <c r="K16" s="11">
        <v>0</v>
      </c>
      <c r="L16" s="11">
        <v>0</v>
      </c>
      <c r="M16" s="11">
        <v>0</v>
      </c>
      <c r="N16" s="11">
        <v>0</v>
      </c>
      <c r="O16" s="11">
        <v>263072.11518999998</v>
      </c>
      <c r="P16" s="11">
        <v>263072.11518999998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-201795.00505000001</v>
      </c>
      <c r="AB16" s="11">
        <v>-201795.00505000001</v>
      </c>
      <c r="AC16" s="11">
        <v>0</v>
      </c>
      <c r="AD16" s="11">
        <v>73.074330000000003</v>
      </c>
      <c r="AE16" s="11">
        <v>73.074330000000003</v>
      </c>
      <c r="AF16" s="11">
        <v>0</v>
      </c>
      <c r="AG16" s="11">
        <v>0</v>
      </c>
      <c r="AH16" s="11">
        <v>0</v>
      </c>
      <c r="AI16" s="11">
        <v>0</v>
      </c>
      <c r="AJ16" s="11">
        <v>201721.93072</v>
      </c>
      <c r="AK16" s="11">
        <v>201721.93072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</row>
    <row r="17" spans="1:47" ht="24" x14ac:dyDescent="0.25">
      <c r="A17" s="17" t="s">
        <v>104</v>
      </c>
      <c r="B17" s="10">
        <v>8</v>
      </c>
      <c r="C17" s="16" t="str">
        <f t="shared" si="0"/>
        <v xml:space="preserve"> 6 АТ ОЩАДБАНК</v>
      </c>
      <c r="D17" s="9" t="str">
        <f t="shared" si="1"/>
        <v>09</v>
      </c>
      <c r="E17" s="9" t="str">
        <f t="shared" si="2"/>
        <v>Надання допоміжних послуг у сфері добувної промисловості та розроблення кар'єрів</v>
      </c>
      <c r="F17" s="11">
        <v>38151.643750000003</v>
      </c>
      <c r="G17" s="11">
        <v>38151.643750000003</v>
      </c>
      <c r="H17" s="11">
        <v>0</v>
      </c>
      <c r="I17" s="11">
        <v>38151.643750000003</v>
      </c>
      <c r="J17" s="11">
        <v>38151.643750000003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-770.61593000000005</v>
      </c>
      <c r="AB17" s="11">
        <v>-770.61593000000005</v>
      </c>
      <c r="AC17" s="11">
        <v>0</v>
      </c>
      <c r="AD17" s="11">
        <v>770.61593000000005</v>
      </c>
      <c r="AE17" s="11">
        <v>770.61593000000005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</row>
    <row r="18" spans="1:47" x14ac:dyDescent="0.25">
      <c r="A18" s="17" t="s">
        <v>103</v>
      </c>
      <c r="B18" s="10">
        <v>9</v>
      </c>
      <c r="C18" s="16" t="str">
        <f t="shared" si="0"/>
        <v xml:space="preserve"> 6 АТ ОЩАДБАНК</v>
      </c>
      <c r="D18" s="9" t="str">
        <f t="shared" si="1"/>
        <v>10</v>
      </c>
      <c r="E18" s="9" t="str">
        <f t="shared" si="2"/>
        <v>Виробництво харчових продуктів</v>
      </c>
      <c r="F18" s="11">
        <v>4710986.9435799997</v>
      </c>
      <c r="G18" s="11">
        <v>2626254.7214799998</v>
      </c>
      <c r="H18" s="11">
        <v>2084732.2220999999</v>
      </c>
      <c r="I18" s="11">
        <v>4434248.2490600003</v>
      </c>
      <c r="J18" s="11">
        <v>2473395.0855899998</v>
      </c>
      <c r="K18" s="11">
        <v>1960853.16347</v>
      </c>
      <c r="L18" s="11">
        <v>591.17845</v>
      </c>
      <c r="M18" s="11">
        <v>591.17845</v>
      </c>
      <c r="N18" s="11">
        <v>0</v>
      </c>
      <c r="O18" s="11">
        <v>209613.15406999999</v>
      </c>
      <c r="P18" s="11">
        <v>85734.095440000005</v>
      </c>
      <c r="Q18" s="11">
        <v>123879.05863</v>
      </c>
      <c r="R18" s="11">
        <v>66534.361999999994</v>
      </c>
      <c r="S18" s="11">
        <v>66534.361999999994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-242358.88686</v>
      </c>
      <c r="AB18" s="11">
        <v>-113109.3128</v>
      </c>
      <c r="AC18" s="11">
        <v>-129249.57406</v>
      </c>
      <c r="AD18" s="11">
        <v>21752.615890000001</v>
      </c>
      <c r="AE18" s="11">
        <v>16382.10046</v>
      </c>
      <c r="AF18" s="11">
        <v>5370.5154300000004</v>
      </c>
      <c r="AG18" s="11">
        <v>0.28548000000000001</v>
      </c>
      <c r="AH18" s="11">
        <v>0.28548000000000001</v>
      </c>
      <c r="AI18" s="11">
        <v>0</v>
      </c>
      <c r="AJ18" s="11">
        <v>207686.21307</v>
      </c>
      <c r="AK18" s="11">
        <v>83807.154439999998</v>
      </c>
      <c r="AL18" s="11">
        <v>123879.05863</v>
      </c>
      <c r="AM18" s="11">
        <v>12919.772419999999</v>
      </c>
      <c r="AN18" s="11">
        <v>12919.772419999999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</row>
    <row r="19" spans="1:47" x14ac:dyDescent="0.25">
      <c r="A19" s="17" t="s">
        <v>102</v>
      </c>
      <c r="B19" s="10">
        <v>10</v>
      </c>
      <c r="C19" s="16" t="str">
        <f t="shared" si="0"/>
        <v xml:space="preserve"> 6 АТ ОЩАДБАНК</v>
      </c>
      <c r="D19" s="9" t="str">
        <f t="shared" si="1"/>
        <v>11</v>
      </c>
      <c r="E19" s="9" t="str">
        <f t="shared" si="2"/>
        <v>Виробництво напоїв</v>
      </c>
      <c r="F19" s="11">
        <v>28626.244739999998</v>
      </c>
      <c r="G19" s="11">
        <v>28626.244739999998</v>
      </c>
      <c r="H19" s="11">
        <v>0</v>
      </c>
      <c r="I19" s="11">
        <v>24774.57128</v>
      </c>
      <c r="J19" s="11">
        <v>24774.57128</v>
      </c>
      <c r="K19" s="11">
        <v>0</v>
      </c>
      <c r="L19" s="11">
        <v>0</v>
      </c>
      <c r="M19" s="11">
        <v>0</v>
      </c>
      <c r="N19" s="11">
        <v>0</v>
      </c>
      <c r="O19" s="11">
        <v>3851.67346</v>
      </c>
      <c r="P19" s="11">
        <v>3851.67346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-3969.6552000000001</v>
      </c>
      <c r="AB19" s="11">
        <v>-3969.6552000000001</v>
      </c>
      <c r="AC19" s="11">
        <v>0</v>
      </c>
      <c r="AD19" s="11">
        <v>119.54432</v>
      </c>
      <c r="AE19" s="11">
        <v>119.54432</v>
      </c>
      <c r="AF19" s="11">
        <v>0</v>
      </c>
      <c r="AG19" s="11">
        <v>0</v>
      </c>
      <c r="AH19" s="11">
        <v>0</v>
      </c>
      <c r="AI19" s="11">
        <v>0</v>
      </c>
      <c r="AJ19" s="11">
        <v>3850.1108800000002</v>
      </c>
      <c r="AK19" s="11">
        <v>3850.1108800000002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</row>
    <row r="20" spans="1:47" x14ac:dyDescent="0.25">
      <c r="A20" s="17" t="s">
        <v>101</v>
      </c>
      <c r="B20" s="10">
        <v>11</v>
      </c>
      <c r="C20" s="16" t="str">
        <f t="shared" si="0"/>
        <v xml:space="preserve"> 6 АТ ОЩАДБАНК</v>
      </c>
      <c r="D20" s="9" t="str">
        <f t="shared" si="1"/>
        <v>12</v>
      </c>
      <c r="E20" s="9" t="str">
        <f t="shared" si="2"/>
        <v>Виробництво тютюнових виробів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</row>
    <row r="21" spans="1:47" x14ac:dyDescent="0.25">
      <c r="A21" s="17" t="s">
        <v>100</v>
      </c>
      <c r="B21" s="10">
        <v>12</v>
      </c>
      <c r="C21" s="16" t="str">
        <f t="shared" si="0"/>
        <v xml:space="preserve"> 6 АТ ОЩАДБАНК</v>
      </c>
      <c r="D21" s="9" t="str">
        <f t="shared" si="1"/>
        <v>13</v>
      </c>
      <c r="E21" s="9" t="str">
        <f t="shared" si="2"/>
        <v>Текстильне виробництво</v>
      </c>
      <c r="F21" s="11">
        <v>162869.43986000001</v>
      </c>
      <c r="G21" s="11">
        <v>162869.43986000001</v>
      </c>
      <c r="H21" s="11">
        <v>0</v>
      </c>
      <c r="I21" s="11">
        <v>162740.95436</v>
      </c>
      <c r="J21" s="11">
        <v>162740.95436</v>
      </c>
      <c r="K21" s="11">
        <v>0</v>
      </c>
      <c r="L21" s="11">
        <v>0</v>
      </c>
      <c r="M21" s="11">
        <v>0</v>
      </c>
      <c r="N21" s="11">
        <v>0</v>
      </c>
      <c r="O21" s="11">
        <v>128.4855</v>
      </c>
      <c r="P21" s="11">
        <v>128.4855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-2678.2226599999999</v>
      </c>
      <c r="AB21" s="11">
        <v>-2678.2226599999999</v>
      </c>
      <c r="AC21" s="11">
        <v>0</v>
      </c>
      <c r="AD21" s="11">
        <v>2549.7371600000001</v>
      </c>
      <c r="AE21" s="11">
        <v>2549.7371600000001</v>
      </c>
      <c r="AF21" s="11">
        <v>0</v>
      </c>
      <c r="AG21" s="11">
        <v>0</v>
      </c>
      <c r="AH21" s="11">
        <v>0</v>
      </c>
      <c r="AI21" s="11">
        <v>0</v>
      </c>
      <c r="AJ21" s="11">
        <v>128.4855</v>
      </c>
      <c r="AK21" s="11">
        <v>128.4855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</row>
    <row r="22" spans="1:47" x14ac:dyDescent="0.25">
      <c r="A22" s="17" t="s">
        <v>99</v>
      </c>
      <c r="B22" s="10">
        <v>13</v>
      </c>
      <c r="C22" s="16" t="str">
        <f t="shared" si="0"/>
        <v xml:space="preserve"> 6 АТ ОЩАДБАНК</v>
      </c>
      <c r="D22" s="9" t="str">
        <f t="shared" si="1"/>
        <v>14</v>
      </c>
      <c r="E22" s="9" t="str">
        <f t="shared" si="2"/>
        <v>Виробництво одягу</v>
      </c>
      <c r="F22" s="11">
        <v>67098.160749999995</v>
      </c>
      <c r="G22" s="11">
        <v>67098.160749999995</v>
      </c>
      <c r="H22" s="11">
        <v>0</v>
      </c>
      <c r="I22" s="11">
        <v>59221.124860000004</v>
      </c>
      <c r="J22" s="11">
        <v>59221.124860000004</v>
      </c>
      <c r="K22" s="11">
        <v>0</v>
      </c>
      <c r="L22" s="11">
        <v>2236.6123499999999</v>
      </c>
      <c r="M22" s="11">
        <v>2236.6123499999999</v>
      </c>
      <c r="N22" s="11">
        <v>0</v>
      </c>
      <c r="O22" s="11">
        <v>5640.4235399999998</v>
      </c>
      <c r="P22" s="11">
        <v>5640.4235399999998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-7122.7734899999996</v>
      </c>
      <c r="AB22" s="11">
        <v>-7122.7734899999996</v>
      </c>
      <c r="AC22" s="11">
        <v>0</v>
      </c>
      <c r="AD22" s="11">
        <v>1620.2397599999999</v>
      </c>
      <c r="AE22" s="11">
        <v>1620.2397599999999</v>
      </c>
      <c r="AF22" s="11">
        <v>0</v>
      </c>
      <c r="AG22" s="11">
        <v>0</v>
      </c>
      <c r="AH22" s="11">
        <v>0</v>
      </c>
      <c r="AI22" s="11">
        <v>0</v>
      </c>
      <c r="AJ22" s="11">
        <v>5502.5337300000001</v>
      </c>
      <c r="AK22" s="11">
        <v>5502.5337300000001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</row>
    <row r="23" spans="1:47" x14ac:dyDescent="0.25">
      <c r="A23" s="17" t="s">
        <v>98</v>
      </c>
      <c r="B23" s="10">
        <v>14</v>
      </c>
      <c r="C23" s="16" t="str">
        <f t="shared" si="0"/>
        <v xml:space="preserve"> 6 АТ ОЩАДБАНК</v>
      </c>
      <c r="D23" s="9" t="str">
        <f t="shared" si="1"/>
        <v>15</v>
      </c>
      <c r="E23" s="9" t="str">
        <f t="shared" si="2"/>
        <v>Виробництво шкіри, виробів зі шкіри та інших матеріалів</v>
      </c>
      <c r="F23" s="11">
        <v>24782.898379999999</v>
      </c>
      <c r="G23" s="11">
        <v>24782.898379999999</v>
      </c>
      <c r="H23" s="11">
        <v>0</v>
      </c>
      <c r="I23" s="11">
        <v>24782.898379999999</v>
      </c>
      <c r="J23" s="11">
        <v>24782.898379999999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-311.71332999999998</v>
      </c>
      <c r="AB23" s="11">
        <v>-311.71332999999998</v>
      </c>
      <c r="AC23" s="11">
        <v>0</v>
      </c>
      <c r="AD23" s="11">
        <v>311.71332999999998</v>
      </c>
      <c r="AE23" s="11">
        <v>311.71332999999998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</row>
    <row r="24" spans="1:47" ht="36" x14ac:dyDescent="0.25">
      <c r="A24" s="17" t="s">
        <v>97</v>
      </c>
      <c r="B24" s="10">
        <v>15</v>
      </c>
      <c r="C24" s="16" t="str">
        <f t="shared" si="0"/>
        <v xml:space="preserve"> 6 АТ ОЩАДБАНК</v>
      </c>
      <c r="D24" s="9" t="str">
        <f t="shared" si="1"/>
        <v>16</v>
      </c>
      <c r="E24" s="9" t="str">
        <f t="shared" si="2"/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  <c r="F24" s="11">
        <v>376465.24017</v>
      </c>
      <c r="G24" s="11">
        <v>372122.46341999999</v>
      </c>
      <c r="H24" s="11">
        <v>4342.77675</v>
      </c>
      <c r="I24" s="11">
        <v>337143.43046</v>
      </c>
      <c r="J24" s="11">
        <v>332800.65370999998</v>
      </c>
      <c r="K24" s="11">
        <v>4342.77675</v>
      </c>
      <c r="L24" s="11">
        <v>1099.43995</v>
      </c>
      <c r="M24" s="11">
        <v>1099.43995</v>
      </c>
      <c r="N24" s="11">
        <v>0</v>
      </c>
      <c r="O24" s="11">
        <v>38222.369760000001</v>
      </c>
      <c r="P24" s="11">
        <v>38222.369760000001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-36308.29262</v>
      </c>
      <c r="AB24" s="11">
        <v>-36278.136310000002</v>
      </c>
      <c r="AC24" s="11">
        <v>-30.156310000000001</v>
      </c>
      <c r="AD24" s="11">
        <v>2964.1463199999998</v>
      </c>
      <c r="AE24" s="11">
        <v>2933.99001</v>
      </c>
      <c r="AF24" s="11">
        <v>30.156310000000001</v>
      </c>
      <c r="AG24" s="11">
        <v>235.00067999999999</v>
      </c>
      <c r="AH24" s="11">
        <v>235.00067999999999</v>
      </c>
      <c r="AI24" s="11">
        <v>0</v>
      </c>
      <c r="AJ24" s="11">
        <v>33109.145620000003</v>
      </c>
      <c r="AK24" s="11">
        <v>33109.145620000003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</row>
    <row r="25" spans="1:47" x14ac:dyDescent="0.25">
      <c r="A25" s="17" t="s">
        <v>96</v>
      </c>
      <c r="B25" s="10">
        <v>16</v>
      </c>
      <c r="C25" s="16" t="str">
        <f t="shared" si="0"/>
        <v xml:space="preserve"> 6 АТ ОЩАДБАНК</v>
      </c>
      <c r="D25" s="9" t="str">
        <f t="shared" si="1"/>
        <v>17</v>
      </c>
      <c r="E25" s="9" t="str">
        <f t="shared" si="2"/>
        <v>Виробництво паперу та паперових виробів</v>
      </c>
      <c r="F25" s="11">
        <v>595140.05975000001</v>
      </c>
      <c r="G25" s="11">
        <v>549359.18496999994</v>
      </c>
      <c r="H25" s="11">
        <v>45780.874779999998</v>
      </c>
      <c r="I25" s="11">
        <v>577606.47707000002</v>
      </c>
      <c r="J25" s="11">
        <v>531825.60228999995</v>
      </c>
      <c r="K25" s="11">
        <v>45780.874779999998</v>
      </c>
      <c r="L25" s="11">
        <v>0</v>
      </c>
      <c r="M25" s="11">
        <v>0</v>
      </c>
      <c r="N25" s="11">
        <v>0</v>
      </c>
      <c r="O25" s="11">
        <v>17533.58268</v>
      </c>
      <c r="P25" s="11">
        <v>17533.58268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-24440.334080000001</v>
      </c>
      <c r="AB25" s="11">
        <v>-23873.74883</v>
      </c>
      <c r="AC25" s="11">
        <v>-566.58524999999997</v>
      </c>
      <c r="AD25" s="11">
        <v>6906.7514000000001</v>
      </c>
      <c r="AE25" s="11">
        <v>6340.16615</v>
      </c>
      <c r="AF25" s="11">
        <v>566.58524999999997</v>
      </c>
      <c r="AG25" s="11">
        <v>0</v>
      </c>
      <c r="AH25" s="11">
        <v>0</v>
      </c>
      <c r="AI25" s="11">
        <v>0</v>
      </c>
      <c r="AJ25" s="11">
        <v>17533.58268</v>
      </c>
      <c r="AK25" s="11">
        <v>17533.58268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</row>
    <row r="26" spans="1:47" x14ac:dyDescent="0.25">
      <c r="A26" s="17" t="s">
        <v>95</v>
      </c>
      <c r="B26" s="10">
        <v>17</v>
      </c>
      <c r="C26" s="16" t="str">
        <f t="shared" si="0"/>
        <v xml:space="preserve"> 6 АТ ОЩАДБАНК</v>
      </c>
      <c r="D26" s="9" t="str">
        <f t="shared" si="1"/>
        <v>18</v>
      </c>
      <c r="E26" s="9" t="str">
        <f t="shared" si="2"/>
        <v>Поліграфічна діяльність, тиражування записаної інформації</v>
      </c>
      <c r="F26" s="11">
        <v>56139.90941</v>
      </c>
      <c r="G26" s="11">
        <v>56139.90941</v>
      </c>
      <c r="H26" s="11">
        <v>0</v>
      </c>
      <c r="I26" s="11">
        <v>56062.625139999996</v>
      </c>
      <c r="J26" s="11">
        <v>56062.625139999996</v>
      </c>
      <c r="K26" s="11">
        <v>0</v>
      </c>
      <c r="L26" s="11">
        <v>0</v>
      </c>
      <c r="M26" s="11">
        <v>0</v>
      </c>
      <c r="N26" s="11">
        <v>0</v>
      </c>
      <c r="O26" s="11">
        <v>77.284270000000006</v>
      </c>
      <c r="P26" s="11">
        <v>77.284270000000006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-745.82935999999995</v>
      </c>
      <c r="AB26" s="11">
        <v>-745.82935999999995</v>
      </c>
      <c r="AC26" s="11">
        <v>0</v>
      </c>
      <c r="AD26" s="11">
        <v>668.54508999999996</v>
      </c>
      <c r="AE26" s="11">
        <v>668.54508999999996</v>
      </c>
      <c r="AF26" s="11">
        <v>0</v>
      </c>
      <c r="AG26" s="11">
        <v>0</v>
      </c>
      <c r="AH26" s="11">
        <v>0</v>
      </c>
      <c r="AI26" s="11">
        <v>0</v>
      </c>
      <c r="AJ26" s="11">
        <v>77.284270000000006</v>
      </c>
      <c r="AK26" s="11">
        <v>77.284270000000006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</row>
    <row r="27" spans="1:47" x14ac:dyDescent="0.25">
      <c r="A27" s="17" t="s">
        <v>94</v>
      </c>
      <c r="B27" s="10">
        <v>18</v>
      </c>
      <c r="C27" s="16" t="str">
        <f t="shared" si="0"/>
        <v xml:space="preserve"> 6 АТ ОЩАДБАНК</v>
      </c>
      <c r="D27" s="9" t="str">
        <f t="shared" si="1"/>
        <v>19</v>
      </c>
      <c r="E27" s="9" t="str">
        <f t="shared" si="2"/>
        <v>Виробництво коксу та продуктів нафтоперероблення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</row>
    <row r="28" spans="1:47" x14ac:dyDescent="0.25">
      <c r="A28" s="17" t="s">
        <v>93</v>
      </c>
      <c r="B28" s="10">
        <v>19</v>
      </c>
      <c r="C28" s="16" t="str">
        <f t="shared" si="0"/>
        <v xml:space="preserve"> 6 АТ ОЩАДБАНК</v>
      </c>
      <c r="D28" s="9" t="str">
        <f t="shared" si="1"/>
        <v>20</v>
      </c>
      <c r="E28" s="9" t="str">
        <f t="shared" si="2"/>
        <v>Виробництво хімічних речовин і хімічної продукції</v>
      </c>
      <c r="F28" s="11">
        <v>226033.67739999999</v>
      </c>
      <c r="G28" s="11">
        <v>226033.67739999999</v>
      </c>
      <c r="H28" s="11">
        <v>0</v>
      </c>
      <c r="I28" s="11">
        <v>223449.23149000001</v>
      </c>
      <c r="J28" s="11">
        <v>223449.23149000001</v>
      </c>
      <c r="K28" s="11">
        <v>0</v>
      </c>
      <c r="L28" s="11">
        <v>0</v>
      </c>
      <c r="M28" s="11">
        <v>0</v>
      </c>
      <c r="N28" s="11">
        <v>0</v>
      </c>
      <c r="O28" s="11">
        <v>2584.4459099999999</v>
      </c>
      <c r="P28" s="11">
        <v>2584.4459099999999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-13175.8905</v>
      </c>
      <c r="AB28" s="11">
        <v>-13175.8905</v>
      </c>
      <c r="AC28" s="11">
        <v>0</v>
      </c>
      <c r="AD28" s="11">
        <v>10630.078439999999</v>
      </c>
      <c r="AE28" s="11">
        <v>10630.078439999999</v>
      </c>
      <c r="AF28" s="11">
        <v>0</v>
      </c>
      <c r="AG28" s="11">
        <v>0</v>
      </c>
      <c r="AH28" s="11">
        <v>0</v>
      </c>
      <c r="AI28" s="11">
        <v>0</v>
      </c>
      <c r="AJ28" s="11">
        <v>2545.8120600000002</v>
      </c>
      <c r="AK28" s="11">
        <v>2545.8120600000002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</row>
    <row r="29" spans="1:47" ht="24" x14ac:dyDescent="0.25">
      <c r="A29" s="17" t="s">
        <v>92</v>
      </c>
      <c r="B29" s="10">
        <v>20</v>
      </c>
      <c r="C29" s="16" t="str">
        <f t="shared" si="0"/>
        <v xml:space="preserve"> 6 АТ ОЩАДБАНК</v>
      </c>
      <c r="D29" s="9" t="str">
        <f t="shared" si="1"/>
        <v>21</v>
      </c>
      <c r="E29" s="9" t="str">
        <f t="shared" si="2"/>
        <v>Виробництво основних фармацевтичних продуктів і фармацевтичних препаратів</v>
      </c>
      <c r="F29" s="11">
        <v>136256.23188000001</v>
      </c>
      <c r="G29" s="11">
        <v>136256.23188000001</v>
      </c>
      <c r="H29" s="11">
        <v>0</v>
      </c>
      <c r="I29" s="11">
        <v>105165.27669</v>
      </c>
      <c r="J29" s="11">
        <v>105165.27669</v>
      </c>
      <c r="K29" s="11">
        <v>0</v>
      </c>
      <c r="L29" s="11">
        <v>31090.955190000001</v>
      </c>
      <c r="M29" s="11">
        <v>31090.955190000001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-2120.4443999999999</v>
      </c>
      <c r="AB29" s="11">
        <v>-2120.4443999999999</v>
      </c>
      <c r="AC29" s="11">
        <v>0</v>
      </c>
      <c r="AD29" s="11">
        <v>1729.5278000000001</v>
      </c>
      <c r="AE29" s="11">
        <v>1729.5278000000001</v>
      </c>
      <c r="AF29" s="11">
        <v>0</v>
      </c>
      <c r="AG29" s="11">
        <v>390.91660000000002</v>
      </c>
      <c r="AH29" s="11">
        <v>390.91660000000002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</row>
    <row r="30" spans="1:47" x14ac:dyDescent="0.25">
      <c r="A30" s="17" t="s">
        <v>91</v>
      </c>
      <c r="B30" s="10">
        <v>21</v>
      </c>
      <c r="C30" s="16" t="str">
        <f t="shared" si="0"/>
        <v xml:space="preserve"> 6 АТ ОЩАДБАНК</v>
      </c>
      <c r="D30" s="9" t="str">
        <f t="shared" si="1"/>
        <v>22</v>
      </c>
      <c r="E30" s="9" t="str">
        <f t="shared" si="2"/>
        <v>Виробництво гумових і пластмасових виробів</v>
      </c>
      <c r="F30" s="11">
        <v>496035.76260000002</v>
      </c>
      <c r="G30" s="11">
        <v>496035.76260000002</v>
      </c>
      <c r="H30" s="11">
        <v>0</v>
      </c>
      <c r="I30" s="11">
        <v>444882.27195999998</v>
      </c>
      <c r="J30" s="11">
        <v>444882.27195999998</v>
      </c>
      <c r="K30" s="11">
        <v>0</v>
      </c>
      <c r="L30" s="11">
        <v>451.57886000000002</v>
      </c>
      <c r="M30" s="11">
        <v>451.57886000000002</v>
      </c>
      <c r="N30" s="11">
        <v>0</v>
      </c>
      <c r="O30" s="11">
        <v>50701.911780000002</v>
      </c>
      <c r="P30" s="11">
        <v>50701.911780000002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-30524.003580000001</v>
      </c>
      <c r="AB30" s="11">
        <v>-30524.003580000001</v>
      </c>
      <c r="AC30" s="11">
        <v>0</v>
      </c>
      <c r="AD30" s="11">
        <v>6847.6092500000004</v>
      </c>
      <c r="AE30" s="11">
        <v>6847.6092500000004</v>
      </c>
      <c r="AF30" s="11">
        <v>0</v>
      </c>
      <c r="AG30" s="11">
        <v>0</v>
      </c>
      <c r="AH30" s="11">
        <v>0</v>
      </c>
      <c r="AI30" s="11">
        <v>0</v>
      </c>
      <c r="AJ30" s="11">
        <v>23676.394329999999</v>
      </c>
      <c r="AK30" s="11">
        <v>23676.394329999999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</row>
    <row r="31" spans="1:47" x14ac:dyDescent="0.25">
      <c r="A31" s="17" t="s">
        <v>90</v>
      </c>
      <c r="B31" s="10">
        <v>22</v>
      </c>
      <c r="C31" s="16" t="str">
        <f t="shared" si="0"/>
        <v xml:space="preserve"> 6 АТ ОЩАДБАНК</v>
      </c>
      <c r="D31" s="9" t="str">
        <f t="shared" si="1"/>
        <v>23</v>
      </c>
      <c r="E31" s="9" t="str">
        <f t="shared" si="2"/>
        <v>Виробництво іншої неметалевої мінеральної продукції</v>
      </c>
      <c r="F31" s="11">
        <v>240497.63561</v>
      </c>
      <c r="G31" s="11">
        <v>240497.63561</v>
      </c>
      <c r="H31" s="11">
        <v>0</v>
      </c>
      <c r="I31" s="11">
        <v>237127.33765</v>
      </c>
      <c r="J31" s="11">
        <v>237127.33765</v>
      </c>
      <c r="K31" s="11">
        <v>0</v>
      </c>
      <c r="L31" s="11">
        <v>0</v>
      </c>
      <c r="M31" s="11">
        <v>0</v>
      </c>
      <c r="N31" s="11">
        <v>0</v>
      </c>
      <c r="O31" s="11">
        <v>3370.2979599999999</v>
      </c>
      <c r="P31" s="11">
        <v>3370.2979599999999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-5273.9385899999997</v>
      </c>
      <c r="AB31" s="11">
        <v>-5273.9385899999997</v>
      </c>
      <c r="AC31" s="11">
        <v>0</v>
      </c>
      <c r="AD31" s="11">
        <v>3501.2908200000002</v>
      </c>
      <c r="AE31" s="11">
        <v>3501.2908200000002</v>
      </c>
      <c r="AF31" s="11">
        <v>0</v>
      </c>
      <c r="AG31" s="11">
        <v>0</v>
      </c>
      <c r="AH31" s="11">
        <v>0</v>
      </c>
      <c r="AI31" s="11">
        <v>0</v>
      </c>
      <c r="AJ31" s="11">
        <v>1772.64777</v>
      </c>
      <c r="AK31" s="11">
        <v>1772.64777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</row>
    <row r="32" spans="1:47" x14ac:dyDescent="0.25">
      <c r="A32" s="17" t="s">
        <v>89</v>
      </c>
      <c r="B32" s="10">
        <v>23</v>
      </c>
      <c r="C32" s="16" t="str">
        <f t="shared" si="0"/>
        <v xml:space="preserve"> 6 АТ ОЩАДБАНК</v>
      </c>
      <c r="D32" s="9" t="str">
        <f t="shared" si="1"/>
        <v>24</v>
      </c>
      <c r="E32" s="9" t="str">
        <f t="shared" si="2"/>
        <v>Металургійне виробництво</v>
      </c>
      <c r="F32" s="11">
        <v>4206310.04287</v>
      </c>
      <c r="G32" s="11">
        <v>136522.14403</v>
      </c>
      <c r="H32" s="11">
        <v>4069787.8988399999</v>
      </c>
      <c r="I32" s="11">
        <v>132935.24737999999</v>
      </c>
      <c r="J32" s="11">
        <v>132935.24737999999</v>
      </c>
      <c r="K32" s="11">
        <v>0</v>
      </c>
      <c r="L32" s="11">
        <v>0</v>
      </c>
      <c r="M32" s="11">
        <v>0</v>
      </c>
      <c r="N32" s="11">
        <v>0</v>
      </c>
      <c r="O32" s="11">
        <v>4073374.7954899999</v>
      </c>
      <c r="P32" s="11">
        <v>3586.8966500000001</v>
      </c>
      <c r="Q32" s="11">
        <v>4069787.8988399999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-2616432.6189100002</v>
      </c>
      <c r="AB32" s="11">
        <v>-4735.0262000000002</v>
      </c>
      <c r="AC32" s="11">
        <v>-2611697.59271</v>
      </c>
      <c r="AD32" s="11">
        <v>1148.1295500000001</v>
      </c>
      <c r="AE32" s="11">
        <v>1148.1295500000001</v>
      </c>
      <c r="AF32" s="11">
        <v>0</v>
      </c>
      <c r="AG32" s="11">
        <v>0</v>
      </c>
      <c r="AH32" s="11">
        <v>0</v>
      </c>
      <c r="AI32" s="11">
        <v>0</v>
      </c>
      <c r="AJ32" s="11">
        <v>2615284.48936</v>
      </c>
      <c r="AK32" s="11">
        <v>3586.8966500000001</v>
      </c>
      <c r="AL32" s="11">
        <v>2611697.59271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</row>
    <row r="33" spans="1:47" x14ac:dyDescent="0.25">
      <c r="A33" s="17" t="s">
        <v>88</v>
      </c>
      <c r="B33" s="10">
        <v>24</v>
      </c>
      <c r="C33" s="16" t="str">
        <f t="shared" si="0"/>
        <v xml:space="preserve"> 6 АТ ОЩАДБАНК</v>
      </c>
      <c r="D33" s="9" t="str">
        <f t="shared" si="1"/>
        <v>25</v>
      </c>
      <c r="E33" s="9" t="str">
        <f t="shared" si="2"/>
        <v>Виробництво готових металевих виробів, крім машин і устатковання</v>
      </c>
      <c r="F33" s="11">
        <v>296914.22681999998</v>
      </c>
      <c r="G33" s="11">
        <v>296914.22681999998</v>
      </c>
      <c r="H33" s="11">
        <v>0</v>
      </c>
      <c r="I33" s="11">
        <v>290317.62904000003</v>
      </c>
      <c r="J33" s="11">
        <v>290317.62904000003</v>
      </c>
      <c r="K33" s="11">
        <v>0</v>
      </c>
      <c r="L33" s="11">
        <v>1458.25188</v>
      </c>
      <c r="M33" s="11">
        <v>1458.25188</v>
      </c>
      <c r="N33" s="11">
        <v>0</v>
      </c>
      <c r="O33" s="11">
        <v>5138.3459000000003</v>
      </c>
      <c r="P33" s="11">
        <v>5138.3459000000003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-9098.3035099999997</v>
      </c>
      <c r="AB33" s="11">
        <v>-9098.3035099999997</v>
      </c>
      <c r="AC33" s="11">
        <v>0</v>
      </c>
      <c r="AD33" s="11">
        <v>3959.9922499999998</v>
      </c>
      <c r="AE33" s="11">
        <v>3959.9922499999998</v>
      </c>
      <c r="AF33" s="11">
        <v>0</v>
      </c>
      <c r="AG33" s="11">
        <v>0</v>
      </c>
      <c r="AH33" s="11">
        <v>0</v>
      </c>
      <c r="AI33" s="11">
        <v>0</v>
      </c>
      <c r="AJ33" s="11">
        <v>5138.3112600000004</v>
      </c>
      <c r="AK33" s="11">
        <v>5138.3112600000004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</row>
    <row r="34" spans="1:47" x14ac:dyDescent="0.25">
      <c r="A34" s="17" t="s">
        <v>87</v>
      </c>
      <c r="B34" s="10">
        <v>25</v>
      </c>
      <c r="C34" s="16" t="str">
        <f t="shared" si="0"/>
        <v xml:space="preserve"> 6 АТ ОЩАДБАНК</v>
      </c>
      <c r="D34" s="9" t="str">
        <f t="shared" si="1"/>
        <v>26</v>
      </c>
      <c r="E34" s="9" t="str">
        <f t="shared" si="2"/>
        <v>Виробництво комп'ютерів, електронної та оптичної продукції</v>
      </c>
      <c r="F34" s="11">
        <v>2218843.6748100002</v>
      </c>
      <c r="G34" s="11">
        <v>2218843.6748100002</v>
      </c>
      <c r="H34" s="11">
        <v>0</v>
      </c>
      <c r="I34" s="11">
        <v>2218843.6748100002</v>
      </c>
      <c r="J34" s="11">
        <v>2218843.6748100002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-20600.047170000002</v>
      </c>
      <c r="AB34" s="11">
        <v>-20600.047170000002</v>
      </c>
      <c r="AC34" s="11">
        <v>0</v>
      </c>
      <c r="AD34" s="11">
        <v>20600.047170000002</v>
      </c>
      <c r="AE34" s="11">
        <v>20600.047170000002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</row>
    <row r="35" spans="1:47" x14ac:dyDescent="0.25">
      <c r="A35" s="17" t="s">
        <v>86</v>
      </c>
      <c r="B35" s="10">
        <v>26</v>
      </c>
      <c r="C35" s="16" t="str">
        <f t="shared" si="0"/>
        <v xml:space="preserve"> 6 АТ ОЩАДБАНК</v>
      </c>
      <c r="D35" s="9" t="str">
        <f t="shared" si="1"/>
        <v>27</v>
      </c>
      <c r="E35" s="9" t="str">
        <f t="shared" si="2"/>
        <v>Виробництво електричного устатковання</v>
      </c>
      <c r="F35" s="11">
        <v>200058.71587000001</v>
      </c>
      <c r="G35" s="11">
        <v>200058.71587000001</v>
      </c>
      <c r="H35" s="11">
        <v>0</v>
      </c>
      <c r="I35" s="11">
        <v>199992.64232000001</v>
      </c>
      <c r="J35" s="11">
        <v>199992.64232000001</v>
      </c>
      <c r="K35" s="11">
        <v>0</v>
      </c>
      <c r="L35" s="11">
        <v>0</v>
      </c>
      <c r="M35" s="11">
        <v>0</v>
      </c>
      <c r="N35" s="11">
        <v>0</v>
      </c>
      <c r="O35" s="11">
        <v>66.073549999999997</v>
      </c>
      <c r="P35" s="11">
        <v>66.073549999999997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-2607.1611699999999</v>
      </c>
      <c r="AB35" s="11">
        <v>-2607.1611699999999</v>
      </c>
      <c r="AC35" s="11">
        <v>0</v>
      </c>
      <c r="AD35" s="11">
        <v>2541.0876199999998</v>
      </c>
      <c r="AE35" s="11">
        <v>2541.0876199999998</v>
      </c>
      <c r="AF35" s="11">
        <v>0</v>
      </c>
      <c r="AG35" s="11">
        <v>0</v>
      </c>
      <c r="AH35" s="11">
        <v>0</v>
      </c>
      <c r="AI35" s="11">
        <v>0</v>
      </c>
      <c r="AJ35" s="11">
        <v>66.073549999999997</v>
      </c>
      <c r="AK35" s="11">
        <v>66.073549999999997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</row>
    <row r="36" spans="1:47" x14ac:dyDescent="0.25">
      <c r="A36" s="17" t="s">
        <v>85</v>
      </c>
      <c r="B36" s="10">
        <v>27</v>
      </c>
      <c r="C36" s="16" t="str">
        <f t="shared" si="0"/>
        <v xml:space="preserve"> 6 АТ ОЩАДБАНК</v>
      </c>
      <c r="D36" s="9" t="str">
        <f t="shared" si="1"/>
        <v>28</v>
      </c>
      <c r="E36" s="9" t="str">
        <f t="shared" si="2"/>
        <v>Виробництво машин і устатковання, н.в.і.у.</v>
      </c>
      <c r="F36" s="11">
        <v>472504.51283999998</v>
      </c>
      <c r="G36" s="11">
        <v>468264.01185000001</v>
      </c>
      <c r="H36" s="11">
        <v>4240.5009899999995</v>
      </c>
      <c r="I36" s="11">
        <v>410924.72665999999</v>
      </c>
      <c r="J36" s="11">
        <v>410924.72665999999</v>
      </c>
      <c r="K36" s="11">
        <v>0</v>
      </c>
      <c r="L36" s="11">
        <v>0</v>
      </c>
      <c r="M36" s="11">
        <v>0</v>
      </c>
      <c r="N36" s="11">
        <v>0</v>
      </c>
      <c r="O36" s="11">
        <v>61579.786180000003</v>
      </c>
      <c r="P36" s="11">
        <v>57339.285190000002</v>
      </c>
      <c r="Q36" s="11">
        <v>4240.5009899999995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-43205.050459999999</v>
      </c>
      <c r="AB36" s="11">
        <v>-43205.050459999999</v>
      </c>
      <c r="AC36" s="11">
        <v>0</v>
      </c>
      <c r="AD36" s="11">
        <v>2272.4479500000002</v>
      </c>
      <c r="AE36" s="11">
        <v>2272.4479500000002</v>
      </c>
      <c r="AF36" s="11">
        <v>0</v>
      </c>
      <c r="AG36" s="11">
        <v>0</v>
      </c>
      <c r="AH36" s="11">
        <v>0</v>
      </c>
      <c r="AI36" s="11">
        <v>0</v>
      </c>
      <c r="AJ36" s="11">
        <v>40932.602509999997</v>
      </c>
      <c r="AK36" s="11">
        <v>40932.602509999997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</row>
    <row r="37" spans="1:47" x14ac:dyDescent="0.25">
      <c r="A37" s="17" t="s">
        <v>84</v>
      </c>
      <c r="B37" s="10">
        <v>28</v>
      </c>
      <c r="C37" s="16" t="str">
        <f t="shared" si="0"/>
        <v xml:space="preserve"> 6 АТ ОЩАДБАНК</v>
      </c>
      <c r="D37" s="9" t="str">
        <f t="shared" si="1"/>
        <v>29</v>
      </c>
      <c r="E37" s="9" t="str">
        <f t="shared" si="2"/>
        <v>Виробництво автотранспортних засобів, причепів і напівпричепів</v>
      </c>
      <c r="F37" s="11">
        <v>4219805.4763399996</v>
      </c>
      <c r="G37" s="11">
        <v>4219805.4763399996</v>
      </c>
      <c r="H37" s="11">
        <v>0</v>
      </c>
      <c r="I37" s="11">
        <v>4219805.4763399996</v>
      </c>
      <c r="J37" s="11">
        <v>4219805.4763399996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-31090.33051</v>
      </c>
      <c r="AB37" s="11">
        <v>-31090.33051</v>
      </c>
      <c r="AC37" s="11">
        <v>0</v>
      </c>
      <c r="AD37" s="11">
        <v>31090.33051</v>
      </c>
      <c r="AE37" s="11">
        <v>31090.33051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</row>
    <row r="38" spans="1:47" x14ac:dyDescent="0.25">
      <c r="A38" s="17" t="s">
        <v>83</v>
      </c>
      <c r="B38" s="10">
        <v>29</v>
      </c>
      <c r="C38" s="16" t="str">
        <f t="shared" si="0"/>
        <v xml:space="preserve"> 6 АТ ОЩАДБАНК</v>
      </c>
      <c r="D38" s="9" t="str">
        <f t="shared" si="1"/>
        <v>30</v>
      </c>
      <c r="E38" s="9" t="str">
        <f t="shared" si="2"/>
        <v>Виробництво інших транспортних засобів</v>
      </c>
      <c r="F38" s="11">
        <v>409022.61641999998</v>
      </c>
      <c r="G38" s="11">
        <v>409022.61641999998</v>
      </c>
      <c r="H38" s="11">
        <v>0</v>
      </c>
      <c r="I38" s="11">
        <v>407752.51415</v>
      </c>
      <c r="J38" s="11">
        <v>407752.51415</v>
      </c>
      <c r="K38" s="11">
        <v>0</v>
      </c>
      <c r="L38" s="11">
        <v>0</v>
      </c>
      <c r="M38" s="11">
        <v>0</v>
      </c>
      <c r="N38" s="11">
        <v>0</v>
      </c>
      <c r="O38" s="11">
        <v>1270.1022700000001</v>
      </c>
      <c r="P38" s="11">
        <v>1270.1022700000001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-1747.36276</v>
      </c>
      <c r="AB38" s="11">
        <v>-1747.36276</v>
      </c>
      <c r="AC38" s="11">
        <v>0</v>
      </c>
      <c r="AD38" s="11">
        <v>581.88319999999999</v>
      </c>
      <c r="AE38" s="11">
        <v>581.88319999999999</v>
      </c>
      <c r="AF38" s="11">
        <v>0</v>
      </c>
      <c r="AG38" s="11">
        <v>0</v>
      </c>
      <c r="AH38" s="11">
        <v>0</v>
      </c>
      <c r="AI38" s="11">
        <v>0</v>
      </c>
      <c r="AJ38" s="11">
        <v>1165.47956</v>
      </c>
      <c r="AK38" s="11">
        <v>1165.47956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</row>
    <row r="39" spans="1:47" x14ac:dyDescent="0.25">
      <c r="A39" s="17" t="s">
        <v>82</v>
      </c>
      <c r="B39" s="10">
        <v>30</v>
      </c>
      <c r="C39" s="16" t="str">
        <f t="shared" si="0"/>
        <v xml:space="preserve"> 6 АТ ОЩАДБАНК</v>
      </c>
      <c r="D39" s="9" t="str">
        <f t="shared" si="1"/>
        <v>31</v>
      </c>
      <c r="E39" s="9" t="str">
        <f t="shared" si="2"/>
        <v>Виробництво меблів</v>
      </c>
      <c r="F39" s="11">
        <v>209149.23676</v>
      </c>
      <c r="G39" s="11">
        <v>209149.23676</v>
      </c>
      <c r="H39" s="11">
        <v>0</v>
      </c>
      <c r="I39" s="11">
        <v>203366.08803000001</v>
      </c>
      <c r="J39" s="11">
        <v>203366.08803000001</v>
      </c>
      <c r="K39" s="11">
        <v>0</v>
      </c>
      <c r="L39" s="11">
        <v>476.40539000000001</v>
      </c>
      <c r="M39" s="11">
        <v>476.40539000000001</v>
      </c>
      <c r="N39" s="11">
        <v>0</v>
      </c>
      <c r="O39" s="11">
        <v>5306.74334</v>
      </c>
      <c r="P39" s="11">
        <v>5306.74334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-6759.4414999999999</v>
      </c>
      <c r="AB39" s="11">
        <v>-6759.4414999999999</v>
      </c>
      <c r="AC39" s="11">
        <v>0</v>
      </c>
      <c r="AD39" s="11">
        <v>2414.0394999999999</v>
      </c>
      <c r="AE39" s="11">
        <v>2414.0394999999999</v>
      </c>
      <c r="AF39" s="11">
        <v>0</v>
      </c>
      <c r="AG39" s="11">
        <v>239.14293000000001</v>
      </c>
      <c r="AH39" s="11">
        <v>239.14293000000001</v>
      </c>
      <c r="AI39" s="11">
        <v>0</v>
      </c>
      <c r="AJ39" s="11">
        <v>4106.2590700000001</v>
      </c>
      <c r="AK39" s="11">
        <v>4106.2590700000001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</row>
    <row r="40" spans="1:47" x14ac:dyDescent="0.25">
      <c r="A40" s="17" t="s">
        <v>81</v>
      </c>
      <c r="B40" s="10">
        <v>31</v>
      </c>
      <c r="C40" s="16" t="str">
        <f t="shared" si="0"/>
        <v xml:space="preserve"> 6 АТ ОЩАДБАНК</v>
      </c>
      <c r="D40" s="9" t="str">
        <f t="shared" si="1"/>
        <v>32</v>
      </c>
      <c r="E40" s="9" t="str">
        <f t="shared" si="2"/>
        <v>Виробництво іншої продукції</v>
      </c>
      <c r="F40" s="11">
        <v>65721.496509999997</v>
      </c>
      <c r="G40" s="11">
        <v>65721.496509999997</v>
      </c>
      <c r="H40" s="11">
        <v>0</v>
      </c>
      <c r="I40" s="11">
        <v>60998.827230000003</v>
      </c>
      <c r="J40" s="11">
        <v>60998.827230000003</v>
      </c>
      <c r="K40" s="11">
        <v>0</v>
      </c>
      <c r="L40" s="11">
        <v>1777.24181</v>
      </c>
      <c r="M40" s="11">
        <v>1777.24181</v>
      </c>
      <c r="N40" s="11">
        <v>0</v>
      </c>
      <c r="O40" s="11">
        <v>2945.4274700000001</v>
      </c>
      <c r="P40" s="11">
        <v>2945.4274700000001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-1228.7295899999999</v>
      </c>
      <c r="AB40" s="11">
        <v>-1228.7295899999999</v>
      </c>
      <c r="AC40" s="11">
        <v>0</v>
      </c>
      <c r="AD40" s="11">
        <v>698.38887</v>
      </c>
      <c r="AE40" s="11">
        <v>698.38887</v>
      </c>
      <c r="AF40" s="11">
        <v>0</v>
      </c>
      <c r="AG40" s="11">
        <v>0</v>
      </c>
      <c r="AH40" s="11">
        <v>0</v>
      </c>
      <c r="AI40" s="11">
        <v>0</v>
      </c>
      <c r="AJ40" s="11">
        <v>530.34072000000003</v>
      </c>
      <c r="AK40" s="11">
        <v>530.34072000000003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</row>
    <row r="41" spans="1:47" x14ac:dyDescent="0.25">
      <c r="A41" s="17" t="s">
        <v>80</v>
      </c>
      <c r="B41" s="10">
        <v>32</v>
      </c>
      <c r="C41" s="16" t="str">
        <f t="shared" si="0"/>
        <v xml:space="preserve"> 6 АТ ОЩАДБАНК</v>
      </c>
      <c r="D41" s="9" t="str">
        <f t="shared" si="1"/>
        <v>33</v>
      </c>
      <c r="E41" s="9" t="str">
        <f t="shared" si="2"/>
        <v>Ремонт і монтаж машин і устатковання</v>
      </c>
      <c r="F41" s="11">
        <v>57782.366220000004</v>
      </c>
      <c r="G41" s="11">
        <v>57782.366220000004</v>
      </c>
      <c r="H41" s="11">
        <v>0</v>
      </c>
      <c r="I41" s="11">
        <v>50355.858350000002</v>
      </c>
      <c r="J41" s="11">
        <v>50355.858350000002</v>
      </c>
      <c r="K41" s="11">
        <v>0</v>
      </c>
      <c r="L41" s="11">
        <v>0</v>
      </c>
      <c r="M41" s="11">
        <v>0</v>
      </c>
      <c r="N41" s="11">
        <v>0</v>
      </c>
      <c r="O41" s="11">
        <v>7426.5078700000004</v>
      </c>
      <c r="P41" s="11">
        <v>7426.5078700000004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-8131.8565399999998</v>
      </c>
      <c r="AB41" s="11">
        <v>-8131.8565399999998</v>
      </c>
      <c r="AC41" s="11">
        <v>0</v>
      </c>
      <c r="AD41" s="11">
        <v>719.46036000000004</v>
      </c>
      <c r="AE41" s="11">
        <v>719.46036000000004</v>
      </c>
      <c r="AF41" s="11">
        <v>0</v>
      </c>
      <c r="AG41" s="11">
        <v>0</v>
      </c>
      <c r="AH41" s="11">
        <v>0</v>
      </c>
      <c r="AI41" s="11">
        <v>0</v>
      </c>
      <c r="AJ41" s="11">
        <v>7412.3961799999997</v>
      </c>
      <c r="AK41" s="11">
        <v>7412.3961799999997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</row>
    <row r="42" spans="1:47" x14ac:dyDescent="0.25">
      <c r="A42" s="17" t="s">
        <v>79</v>
      </c>
      <c r="B42" s="10">
        <v>33</v>
      </c>
      <c r="C42" s="16" t="str">
        <f t="shared" ref="C42:C73" si="3">MID(A42,4,14)</f>
        <v xml:space="preserve"> 6 АТ ОЩАДБАНК</v>
      </c>
      <c r="D42" s="9" t="str">
        <f t="shared" ref="D42:D73" si="4">IF(OR(MID(A42,1,2)="ZZ",MID(A42,1,2)="YY"),"Інше",MID(A42,1,2))</f>
        <v>35</v>
      </c>
      <c r="E42" s="9" t="str">
        <f t="shared" ref="E42:E73" si="5">MID(A42,19,200)</f>
        <v>Постачання електроенергії, газу, пари та кондиційованого повітря</v>
      </c>
      <c r="F42" s="11">
        <v>20298355.147349998</v>
      </c>
      <c r="G42" s="11">
        <v>6099089.70842</v>
      </c>
      <c r="H42" s="11">
        <v>14199265.438929999</v>
      </c>
      <c r="I42" s="11">
        <v>2527527.7076099999</v>
      </c>
      <c r="J42" s="11">
        <v>1693390.3096700001</v>
      </c>
      <c r="K42" s="11">
        <v>834137.39794000005</v>
      </c>
      <c r="L42" s="11">
        <v>11798585.332730001</v>
      </c>
      <c r="M42" s="11">
        <v>4395972.2985199997</v>
      </c>
      <c r="N42" s="11">
        <v>7402613.0342100002</v>
      </c>
      <c r="O42" s="11">
        <v>5972242.1070100004</v>
      </c>
      <c r="P42" s="11">
        <v>9727.10023</v>
      </c>
      <c r="Q42" s="11">
        <v>5962515.0067800004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-4379946.0262399996</v>
      </c>
      <c r="AB42" s="11">
        <v>-120123.97189</v>
      </c>
      <c r="AC42" s="11">
        <v>-4259822.0543499999</v>
      </c>
      <c r="AD42" s="11">
        <v>48834.67714</v>
      </c>
      <c r="AE42" s="11">
        <v>28868.920180000001</v>
      </c>
      <c r="AF42" s="11">
        <v>19965.756959999999</v>
      </c>
      <c r="AG42" s="11">
        <v>731278.34273000003</v>
      </c>
      <c r="AH42" s="11">
        <v>81527.974260000003</v>
      </c>
      <c r="AI42" s="11">
        <v>649750.36846999999</v>
      </c>
      <c r="AJ42" s="11">
        <v>3599833.0063700001</v>
      </c>
      <c r="AK42" s="11">
        <v>9727.0774500000007</v>
      </c>
      <c r="AL42" s="11">
        <v>3590105.9289199999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</row>
    <row r="43" spans="1:47" x14ac:dyDescent="0.25">
      <c r="A43" s="17" t="s">
        <v>78</v>
      </c>
      <c r="B43" s="10">
        <v>34</v>
      </c>
      <c r="C43" s="16" t="str">
        <f t="shared" si="3"/>
        <v xml:space="preserve"> 6 АТ ОЩАДБАНК</v>
      </c>
      <c r="D43" s="9" t="str">
        <f t="shared" si="4"/>
        <v>36</v>
      </c>
      <c r="E43" s="9" t="str">
        <f t="shared" si="5"/>
        <v>Забір, очищення та постачання води</v>
      </c>
      <c r="F43" s="11">
        <v>7864.9128600000004</v>
      </c>
      <c r="G43" s="11">
        <v>7864.9128600000004</v>
      </c>
      <c r="H43" s="11">
        <v>0</v>
      </c>
      <c r="I43" s="11">
        <v>7864.9028799999996</v>
      </c>
      <c r="J43" s="11">
        <v>7864.9028799999996</v>
      </c>
      <c r="K43" s="11">
        <v>0</v>
      </c>
      <c r="L43" s="11">
        <v>0</v>
      </c>
      <c r="M43" s="11">
        <v>0</v>
      </c>
      <c r="N43" s="11">
        <v>0</v>
      </c>
      <c r="O43" s="11">
        <v>9.9799999999999993E-3</v>
      </c>
      <c r="P43" s="11">
        <v>9.9799999999999993E-3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-106.31204</v>
      </c>
      <c r="AB43" s="11">
        <v>-106.31204</v>
      </c>
      <c r="AC43" s="11">
        <v>0</v>
      </c>
      <c r="AD43" s="11">
        <v>106.30747</v>
      </c>
      <c r="AE43" s="11">
        <v>106.30747</v>
      </c>
      <c r="AF43" s="11">
        <v>0</v>
      </c>
      <c r="AG43" s="11">
        <v>0</v>
      </c>
      <c r="AH43" s="11">
        <v>0</v>
      </c>
      <c r="AI43" s="11">
        <v>0</v>
      </c>
      <c r="AJ43" s="11">
        <v>4.5700000000000003E-3</v>
      </c>
      <c r="AK43" s="11">
        <v>4.5700000000000003E-3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</row>
    <row r="44" spans="1:47" x14ac:dyDescent="0.25">
      <c r="A44" s="17" t="s">
        <v>77</v>
      </c>
      <c r="B44" s="10">
        <v>35</v>
      </c>
      <c r="C44" s="16" t="str">
        <f t="shared" si="3"/>
        <v xml:space="preserve"> 6 АТ ОЩАДБАНК</v>
      </c>
      <c r="D44" s="9" t="str">
        <f t="shared" si="4"/>
        <v>37</v>
      </c>
      <c r="E44" s="9" t="str">
        <f t="shared" si="5"/>
        <v>Каналізація, відведення й очищення стічних вод</v>
      </c>
      <c r="F44" s="11">
        <v>2535.2517400000002</v>
      </c>
      <c r="G44" s="11">
        <v>2535.2517400000002</v>
      </c>
      <c r="H44" s="11">
        <v>0</v>
      </c>
      <c r="I44" s="11">
        <v>2535.2517400000002</v>
      </c>
      <c r="J44" s="11">
        <v>2535.2517400000002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-871.18795</v>
      </c>
      <c r="AB44" s="11">
        <v>-871.18795</v>
      </c>
      <c r="AC44" s="11">
        <v>0</v>
      </c>
      <c r="AD44" s="11">
        <v>871.18795</v>
      </c>
      <c r="AE44" s="11">
        <v>871.18795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</row>
    <row r="45" spans="1:47" x14ac:dyDescent="0.25">
      <c r="A45" s="17" t="s">
        <v>76</v>
      </c>
      <c r="B45" s="10">
        <v>36</v>
      </c>
      <c r="C45" s="16" t="str">
        <f t="shared" si="3"/>
        <v xml:space="preserve"> 6 АТ ОЩАДБАНК</v>
      </c>
      <c r="D45" s="9" t="str">
        <f t="shared" si="4"/>
        <v>38</v>
      </c>
      <c r="E45" s="9" t="str">
        <f t="shared" si="5"/>
        <v>Збирання, оброблення й видалення відходів; відновлення матеріалів</v>
      </c>
      <c r="F45" s="11">
        <v>12249.185740000001</v>
      </c>
      <c r="G45" s="11">
        <v>12249.185740000001</v>
      </c>
      <c r="H45" s="11">
        <v>0</v>
      </c>
      <c r="I45" s="11">
        <v>11129.55046</v>
      </c>
      <c r="J45" s="11">
        <v>11129.55046</v>
      </c>
      <c r="K45" s="11">
        <v>0</v>
      </c>
      <c r="L45" s="11">
        <v>0</v>
      </c>
      <c r="M45" s="11">
        <v>0</v>
      </c>
      <c r="N45" s="11">
        <v>0</v>
      </c>
      <c r="O45" s="11">
        <v>1119.63528</v>
      </c>
      <c r="P45" s="11">
        <v>1119.63528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-1163.34997</v>
      </c>
      <c r="AB45" s="11">
        <v>-1163.34997</v>
      </c>
      <c r="AC45" s="11">
        <v>0</v>
      </c>
      <c r="AD45" s="11">
        <v>43.716540000000002</v>
      </c>
      <c r="AE45" s="11">
        <v>43.716540000000002</v>
      </c>
      <c r="AF45" s="11">
        <v>0</v>
      </c>
      <c r="AG45" s="11">
        <v>0</v>
      </c>
      <c r="AH45" s="11">
        <v>0</v>
      </c>
      <c r="AI45" s="11">
        <v>0</v>
      </c>
      <c r="AJ45" s="11">
        <v>1119.6334300000001</v>
      </c>
      <c r="AK45" s="11">
        <v>1119.6334300000001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</row>
    <row r="46" spans="1:47" x14ac:dyDescent="0.25">
      <c r="A46" s="17" t="s">
        <v>75</v>
      </c>
      <c r="B46" s="10">
        <v>37</v>
      </c>
      <c r="C46" s="16" t="str">
        <f t="shared" si="3"/>
        <v xml:space="preserve"> 6 АТ ОЩАДБАНК</v>
      </c>
      <c r="D46" s="9" t="str">
        <f t="shared" si="4"/>
        <v>39</v>
      </c>
      <c r="E46" s="9" t="str">
        <f t="shared" si="5"/>
        <v>Інша діяльність щодо поводження з відходами</v>
      </c>
      <c r="F46" s="11">
        <v>34.045699999999997</v>
      </c>
      <c r="G46" s="11">
        <v>34.045699999999997</v>
      </c>
      <c r="H46" s="11">
        <v>0</v>
      </c>
      <c r="I46" s="11">
        <v>34.045699999999997</v>
      </c>
      <c r="J46" s="11">
        <v>34.045699999999997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-6.6949999999999996E-2</v>
      </c>
      <c r="AB46" s="11">
        <v>-6.6949999999999996E-2</v>
      </c>
      <c r="AC46" s="11">
        <v>0</v>
      </c>
      <c r="AD46" s="11">
        <v>6.6949999999999996E-2</v>
      </c>
      <c r="AE46" s="11">
        <v>6.6949999999999996E-2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</row>
    <row r="47" spans="1:47" x14ac:dyDescent="0.25">
      <c r="A47" s="17" t="s">
        <v>74</v>
      </c>
      <c r="B47" s="10">
        <v>38</v>
      </c>
      <c r="C47" s="16" t="str">
        <f t="shared" si="3"/>
        <v xml:space="preserve"> 6 АТ ОЩАДБАНК</v>
      </c>
      <c r="D47" s="9" t="str">
        <f t="shared" si="4"/>
        <v>41</v>
      </c>
      <c r="E47" s="9" t="str">
        <f t="shared" si="5"/>
        <v>Будівництво будівель</v>
      </c>
      <c r="F47" s="11">
        <v>528188.45834000001</v>
      </c>
      <c r="G47" s="11">
        <v>528188.45834000001</v>
      </c>
      <c r="H47" s="11">
        <v>0</v>
      </c>
      <c r="I47" s="11">
        <v>219324.87917999999</v>
      </c>
      <c r="J47" s="11">
        <v>219324.87917999999</v>
      </c>
      <c r="K47" s="11">
        <v>0</v>
      </c>
      <c r="L47" s="11">
        <v>0</v>
      </c>
      <c r="M47" s="11">
        <v>0</v>
      </c>
      <c r="N47" s="11">
        <v>0</v>
      </c>
      <c r="O47" s="11">
        <v>308863.57916000002</v>
      </c>
      <c r="P47" s="11">
        <v>308863.57916000002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-310903.39752</v>
      </c>
      <c r="AB47" s="11">
        <v>-310903.39752</v>
      </c>
      <c r="AC47" s="11">
        <v>0</v>
      </c>
      <c r="AD47" s="11">
        <v>2391.8327300000001</v>
      </c>
      <c r="AE47" s="11">
        <v>2391.8327300000001</v>
      </c>
      <c r="AF47" s="11">
        <v>0</v>
      </c>
      <c r="AG47" s="11">
        <v>0</v>
      </c>
      <c r="AH47" s="11">
        <v>0</v>
      </c>
      <c r="AI47" s="11">
        <v>0</v>
      </c>
      <c r="AJ47" s="11">
        <v>308511.56478999997</v>
      </c>
      <c r="AK47" s="11">
        <v>308511.56478999997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</row>
    <row r="48" spans="1:47" x14ac:dyDescent="0.25">
      <c r="A48" s="17" t="s">
        <v>73</v>
      </c>
      <c r="B48" s="10">
        <v>39</v>
      </c>
      <c r="C48" s="16" t="str">
        <f t="shared" si="3"/>
        <v xml:space="preserve"> 6 АТ ОЩАДБАНК</v>
      </c>
      <c r="D48" s="9" t="str">
        <f t="shared" si="4"/>
        <v>42</v>
      </c>
      <c r="E48" s="9" t="str">
        <f t="shared" si="5"/>
        <v>Будівництво споруд</v>
      </c>
      <c r="F48" s="11">
        <v>78191.283309999999</v>
      </c>
      <c r="G48" s="11">
        <v>78191.283309999999</v>
      </c>
      <c r="H48" s="11">
        <v>0</v>
      </c>
      <c r="I48" s="11">
        <v>70492.686100000006</v>
      </c>
      <c r="J48" s="11">
        <v>70492.686100000006</v>
      </c>
      <c r="K48" s="11">
        <v>0</v>
      </c>
      <c r="L48" s="11">
        <v>0</v>
      </c>
      <c r="M48" s="11">
        <v>0</v>
      </c>
      <c r="N48" s="11">
        <v>0</v>
      </c>
      <c r="O48" s="11">
        <v>7698.5972099999999</v>
      </c>
      <c r="P48" s="11">
        <v>7698.5972099999999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-6044.5977899999998</v>
      </c>
      <c r="AB48" s="11">
        <v>-6044.5977899999998</v>
      </c>
      <c r="AC48" s="11">
        <v>0</v>
      </c>
      <c r="AD48" s="11">
        <v>1094.60796</v>
      </c>
      <c r="AE48" s="11">
        <v>1094.60796</v>
      </c>
      <c r="AF48" s="11">
        <v>0</v>
      </c>
      <c r="AG48" s="11">
        <v>0</v>
      </c>
      <c r="AH48" s="11">
        <v>0</v>
      </c>
      <c r="AI48" s="11">
        <v>0</v>
      </c>
      <c r="AJ48" s="11">
        <v>4949.9898300000004</v>
      </c>
      <c r="AK48" s="11">
        <v>4949.9898300000004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</row>
    <row r="49" spans="1:47" x14ac:dyDescent="0.25">
      <c r="A49" s="17" t="s">
        <v>72</v>
      </c>
      <c r="B49" s="10">
        <v>40</v>
      </c>
      <c r="C49" s="16" t="str">
        <f t="shared" si="3"/>
        <v xml:space="preserve"> 6 АТ ОЩАДБАНК</v>
      </c>
      <c r="D49" s="9" t="str">
        <f t="shared" si="4"/>
        <v>43</v>
      </c>
      <c r="E49" s="9" t="str">
        <f t="shared" si="5"/>
        <v>Спеціалізовані будівельні роботи</v>
      </c>
      <c r="F49" s="11">
        <v>208081.20217</v>
      </c>
      <c r="G49" s="11">
        <v>208081.20217</v>
      </c>
      <c r="H49" s="11">
        <v>0</v>
      </c>
      <c r="I49" s="11">
        <v>195038.75275000001</v>
      </c>
      <c r="J49" s="11">
        <v>195038.75275000001</v>
      </c>
      <c r="K49" s="11">
        <v>0</v>
      </c>
      <c r="L49" s="11">
        <v>0</v>
      </c>
      <c r="M49" s="11">
        <v>0</v>
      </c>
      <c r="N49" s="11">
        <v>0</v>
      </c>
      <c r="O49" s="11">
        <v>13042.449420000001</v>
      </c>
      <c r="P49" s="11">
        <v>13042.449420000001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-14146.32043</v>
      </c>
      <c r="AB49" s="11">
        <v>-14146.32043</v>
      </c>
      <c r="AC49" s="11">
        <v>0</v>
      </c>
      <c r="AD49" s="11">
        <v>2164.6556</v>
      </c>
      <c r="AE49" s="11">
        <v>2164.6556</v>
      </c>
      <c r="AF49" s="11">
        <v>0</v>
      </c>
      <c r="AG49" s="11">
        <v>0</v>
      </c>
      <c r="AH49" s="11">
        <v>0</v>
      </c>
      <c r="AI49" s="11">
        <v>0</v>
      </c>
      <c r="AJ49" s="11">
        <v>11981.66483</v>
      </c>
      <c r="AK49" s="11">
        <v>11981.66483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</row>
    <row r="50" spans="1:47" ht="24" x14ac:dyDescent="0.25">
      <c r="A50" s="17" t="s">
        <v>71</v>
      </c>
      <c r="B50" s="10">
        <v>41</v>
      </c>
      <c r="C50" s="16" t="str">
        <f t="shared" si="3"/>
        <v xml:space="preserve"> 6 АТ ОЩАДБАНК</v>
      </c>
      <c r="D50" s="9" t="str">
        <f t="shared" si="4"/>
        <v>45</v>
      </c>
      <c r="E50" s="9" t="str">
        <f t="shared" si="5"/>
        <v>Оптова та роздрібна торгівля автотранспортними засобами та мотоциклами, їх ремонт</v>
      </c>
      <c r="F50" s="11">
        <v>303680.02367000002</v>
      </c>
      <c r="G50" s="11">
        <v>303680.02367000002</v>
      </c>
      <c r="H50" s="11">
        <v>0</v>
      </c>
      <c r="I50" s="11">
        <v>289639.92086000001</v>
      </c>
      <c r="J50" s="11">
        <v>289639.92086000001</v>
      </c>
      <c r="K50" s="11">
        <v>0</v>
      </c>
      <c r="L50" s="11">
        <v>1043.3390400000001</v>
      </c>
      <c r="M50" s="11">
        <v>1043.3390400000001</v>
      </c>
      <c r="N50" s="11">
        <v>0</v>
      </c>
      <c r="O50" s="11">
        <v>8983.6498499999998</v>
      </c>
      <c r="P50" s="11">
        <v>8983.6498499999998</v>
      </c>
      <c r="Q50" s="11">
        <v>0</v>
      </c>
      <c r="R50" s="11">
        <v>4013.1139199999998</v>
      </c>
      <c r="S50" s="11">
        <v>4013.1139199999998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-5348.4399100000001</v>
      </c>
      <c r="AB50" s="11">
        <v>-5348.4399100000001</v>
      </c>
      <c r="AC50" s="11">
        <v>0</v>
      </c>
      <c r="AD50" s="11">
        <v>2470.8200400000001</v>
      </c>
      <c r="AE50" s="11">
        <v>2470.8200400000001</v>
      </c>
      <c r="AF50" s="11">
        <v>0</v>
      </c>
      <c r="AG50" s="11">
        <v>1.3424</v>
      </c>
      <c r="AH50" s="11">
        <v>1.3424</v>
      </c>
      <c r="AI50" s="11">
        <v>0</v>
      </c>
      <c r="AJ50" s="11">
        <v>8872.2004300000008</v>
      </c>
      <c r="AK50" s="11">
        <v>8872.2004300000008</v>
      </c>
      <c r="AL50" s="11">
        <v>0</v>
      </c>
      <c r="AM50" s="11">
        <v>-5995.9229599999999</v>
      </c>
      <c r="AN50" s="11">
        <v>-5995.9229599999999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</row>
    <row r="51" spans="1:47" ht="24" x14ac:dyDescent="0.25">
      <c r="A51" s="17" t="s">
        <v>70</v>
      </c>
      <c r="B51" s="10">
        <v>42</v>
      </c>
      <c r="C51" s="16" t="str">
        <f t="shared" si="3"/>
        <v xml:space="preserve"> 6 АТ ОЩАДБАНК</v>
      </c>
      <c r="D51" s="9" t="str">
        <f t="shared" si="4"/>
        <v>46</v>
      </c>
      <c r="E51" s="9" t="str">
        <f t="shared" si="5"/>
        <v>Оптова торгівля, крім торгівлі автотранспортними засобами та мотоциклами</v>
      </c>
      <c r="F51" s="11">
        <v>23420612.09347</v>
      </c>
      <c r="G51" s="11">
        <v>17499736.070190001</v>
      </c>
      <c r="H51" s="11">
        <v>5920876.0232800003</v>
      </c>
      <c r="I51" s="11">
        <v>8014046.3442399995</v>
      </c>
      <c r="J51" s="11">
        <v>4826765.12641</v>
      </c>
      <c r="K51" s="11">
        <v>3187281.21783</v>
      </c>
      <c r="L51" s="11">
        <v>14131277.807089999</v>
      </c>
      <c r="M51" s="11">
        <v>11861282.8674</v>
      </c>
      <c r="N51" s="11">
        <v>2269994.9396899999</v>
      </c>
      <c r="O51" s="11">
        <v>626172.93264999997</v>
      </c>
      <c r="P51" s="11">
        <v>162573.06688999999</v>
      </c>
      <c r="Q51" s="11">
        <v>463599.86576000002</v>
      </c>
      <c r="R51" s="11">
        <v>649115.00948999997</v>
      </c>
      <c r="S51" s="11">
        <v>649115.00948999997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-3161835.6867800001</v>
      </c>
      <c r="AB51" s="11">
        <v>-1268370.60904</v>
      </c>
      <c r="AC51" s="11">
        <v>-1893465.0777400001</v>
      </c>
      <c r="AD51" s="11">
        <v>563013.77240999998</v>
      </c>
      <c r="AE51" s="11">
        <v>64107.809209999999</v>
      </c>
      <c r="AF51" s="11">
        <v>498905.9632</v>
      </c>
      <c r="AG51" s="11">
        <v>1621202.31109</v>
      </c>
      <c r="AH51" s="11">
        <v>658384.98872000002</v>
      </c>
      <c r="AI51" s="11">
        <v>962817.32236999995</v>
      </c>
      <c r="AJ51" s="11">
        <v>571114.92318000004</v>
      </c>
      <c r="AK51" s="11">
        <v>139373.13101000001</v>
      </c>
      <c r="AL51" s="11">
        <v>431741.79216999997</v>
      </c>
      <c r="AM51" s="11">
        <v>406504.6801</v>
      </c>
      <c r="AN51" s="11">
        <v>406504.6801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</row>
    <row r="52" spans="1:47" ht="24" x14ac:dyDescent="0.25">
      <c r="A52" s="17" t="s">
        <v>69</v>
      </c>
      <c r="B52" s="10">
        <v>43</v>
      </c>
      <c r="C52" s="16" t="str">
        <f t="shared" si="3"/>
        <v xml:space="preserve"> 6 АТ ОЩАДБАНК</v>
      </c>
      <c r="D52" s="9" t="str">
        <f t="shared" si="4"/>
        <v>47</v>
      </c>
      <c r="E52" s="9" t="str">
        <f t="shared" si="5"/>
        <v>Роздрібна торгівля, крім торгівлі автотранспортними засобами та мотоциклами</v>
      </c>
      <c r="F52" s="11">
        <v>5362291.4232599996</v>
      </c>
      <c r="G52" s="11">
        <v>2477080.04776</v>
      </c>
      <c r="H52" s="11">
        <v>2885211.3755000001</v>
      </c>
      <c r="I52" s="11">
        <v>4968236.2104599997</v>
      </c>
      <c r="J52" s="11">
        <v>2083024.8349599999</v>
      </c>
      <c r="K52" s="11">
        <v>2885211.3755000001</v>
      </c>
      <c r="L52" s="11">
        <v>3930.30053</v>
      </c>
      <c r="M52" s="11">
        <v>3930.30053</v>
      </c>
      <c r="N52" s="11">
        <v>0</v>
      </c>
      <c r="O52" s="11">
        <v>120864.90728</v>
      </c>
      <c r="P52" s="11">
        <v>120864.90728</v>
      </c>
      <c r="Q52" s="11">
        <v>0</v>
      </c>
      <c r="R52" s="11">
        <v>269259.63384999998</v>
      </c>
      <c r="S52" s="11">
        <v>269259.63384999998</v>
      </c>
      <c r="T52" s="11">
        <v>0</v>
      </c>
      <c r="U52" s="11">
        <v>0</v>
      </c>
      <c r="V52" s="11">
        <v>0</v>
      </c>
      <c r="W52" s="11">
        <v>0</v>
      </c>
      <c r="X52" s="11">
        <v>0.37114000000000003</v>
      </c>
      <c r="Y52" s="11">
        <v>0.37114000000000003</v>
      </c>
      <c r="Z52" s="11">
        <v>0</v>
      </c>
      <c r="AA52" s="11">
        <v>-296604.91422999999</v>
      </c>
      <c r="AB52" s="11">
        <v>-273569.90746000002</v>
      </c>
      <c r="AC52" s="11">
        <v>-23035.00677</v>
      </c>
      <c r="AD52" s="11">
        <v>40557.420100000003</v>
      </c>
      <c r="AE52" s="11">
        <v>17522.413329999999</v>
      </c>
      <c r="AF52" s="11">
        <v>23035.00677</v>
      </c>
      <c r="AG52" s="11">
        <v>844.36353999999994</v>
      </c>
      <c r="AH52" s="11">
        <v>844.36353999999994</v>
      </c>
      <c r="AI52" s="11">
        <v>0</v>
      </c>
      <c r="AJ52" s="11">
        <v>95220.287989999997</v>
      </c>
      <c r="AK52" s="11">
        <v>95220.287989999997</v>
      </c>
      <c r="AL52" s="11">
        <v>0</v>
      </c>
      <c r="AM52" s="11">
        <v>159982.8426</v>
      </c>
      <c r="AN52" s="11">
        <v>159982.8426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</row>
    <row r="53" spans="1:47" x14ac:dyDescent="0.25">
      <c r="A53" s="17" t="s">
        <v>68</v>
      </c>
      <c r="B53" s="10">
        <v>44</v>
      </c>
      <c r="C53" s="16" t="str">
        <f t="shared" si="3"/>
        <v xml:space="preserve"> 6 АТ ОЩАДБАНК</v>
      </c>
      <c r="D53" s="9" t="str">
        <f t="shared" si="4"/>
        <v>49</v>
      </c>
      <c r="E53" s="9" t="str">
        <f t="shared" si="5"/>
        <v>Наземний і трубопровідний транспорт</v>
      </c>
      <c r="F53" s="11">
        <v>586015.19345999998</v>
      </c>
      <c r="G53" s="11">
        <v>586015.19345999998</v>
      </c>
      <c r="H53" s="11">
        <v>0</v>
      </c>
      <c r="I53" s="11">
        <v>552932.174</v>
      </c>
      <c r="J53" s="11">
        <v>552932.174</v>
      </c>
      <c r="K53" s="11">
        <v>0</v>
      </c>
      <c r="L53" s="11">
        <v>4586.3475699999999</v>
      </c>
      <c r="M53" s="11">
        <v>4586.3475699999999</v>
      </c>
      <c r="N53" s="11">
        <v>0</v>
      </c>
      <c r="O53" s="11">
        <v>28496.671890000001</v>
      </c>
      <c r="P53" s="11">
        <v>28496.671890000001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-30922.193159999999</v>
      </c>
      <c r="AB53" s="11">
        <v>-30922.193159999999</v>
      </c>
      <c r="AC53" s="11">
        <v>0</v>
      </c>
      <c r="AD53" s="11">
        <v>4493.57629</v>
      </c>
      <c r="AE53" s="11">
        <v>4493.57629</v>
      </c>
      <c r="AF53" s="11">
        <v>0</v>
      </c>
      <c r="AG53" s="11">
        <v>1530.3979400000001</v>
      </c>
      <c r="AH53" s="11">
        <v>1530.3979400000001</v>
      </c>
      <c r="AI53" s="11">
        <v>0</v>
      </c>
      <c r="AJ53" s="11">
        <v>24898.218929999999</v>
      </c>
      <c r="AK53" s="11">
        <v>24898.218929999999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</row>
    <row r="54" spans="1:47" x14ac:dyDescent="0.25">
      <c r="A54" s="17" t="s">
        <v>67</v>
      </c>
      <c r="B54" s="10">
        <v>45</v>
      </c>
      <c r="C54" s="16" t="str">
        <f t="shared" si="3"/>
        <v xml:space="preserve"> 6 АТ ОЩАДБАНК</v>
      </c>
      <c r="D54" s="9" t="str">
        <f t="shared" si="4"/>
        <v>50</v>
      </c>
      <c r="E54" s="9" t="str">
        <f t="shared" si="5"/>
        <v>Водний транспорт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</row>
    <row r="55" spans="1:47" x14ac:dyDescent="0.25">
      <c r="A55" s="17" t="s">
        <v>66</v>
      </c>
      <c r="B55" s="10">
        <v>46</v>
      </c>
      <c r="C55" s="16" t="str">
        <f t="shared" si="3"/>
        <v xml:space="preserve"> 6 АТ ОЩАДБАНК</v>
      </c>
      <c r="D55" s="9" t="str">
        <f t="shared" si="4"/>
        <v>51</v>
      </c>
      <c r="E55" s="9" t="str">
        <f t="shared" si="5"/>
        <v>Авіаційний транспорт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</row>
    <row r="56" spans="1:47" x14ac:dyDescent="0.25">
      <c r="A56" s="17" t="s">
        <v>65</v>
      </c>
      <c r="B56" s="10">
        <v>47</v>
      </c>
      <c r="C56" s="16" t="str">
        <f t="shared" si="3"/>
        <v xml:space="preserve"> 6 АТ ОЩАДБАНК</v>
      </c>
      <c r="D56" s="9" t="str">
        <f t="shared" si="4"/>
        <v>52</v>
      </c>
      <c r="E56" s="9" t="str">
        <f t="shared" si="5"/>
        <v>Складське господарство та допоміжна діяльність у сфері транспорту</v>
      </c>
      <c r="F56" s="11">
        <v>254582.02307</v>
      </c>
      <c r="G56" s="11">
        <v>254582.02307</v>
      </c>
      <c r="H56" s="11">
        <v>0</v>
      </c>
      <c r="I56" s="11">
        <v>157729.97124000001</v>
      </c>
      <c r="J56" s="11">
        <v>157729.97124000001</v>
      </c>
      <c r="K56" s="11">
        <v>0</v>
      </c>
      <c r="L56" s="11">
        <v>329.31918999999999</v>
      </c>
      <c r="M56" s="11">
        <v>329.31918999999999</v>
      </c>
      <c r="N56" s="11">
        <v>0</v>
      </c>
      <c r="O56" s="11">
        <v>96522.732640000002</v>
      </c>
      <c r="P56" s="11">
        <v>96522.732640000002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-57115.519379999998</v>
      </c>
      <c r="AB56" s="11">
        <v>-57115.519379999998</v>
      </c>
      <c r="AC56" s="11">
        <v>0</v>
      </c>
      <c r="AD56" s="11">
        <v>4053.17751</v>
      </c>
      <c r="AE56" s="11">
        <v>4053.17751</v>
      </c>
      <c r="AF56" s="11">
        <v>0</v>
      </c>
      <c r="AG56" s="11">
        <v>0</v>
      </c>
      <c r="AH56" s="11">
        <v>0</v>
      </c>
      <c r="AI56" s="11">
        <v>0</v>
      </c>
      <c r="AJ56" s="11">
        <v>53062.341869999997</v>
      </c>
      <c r="AK56" s="11">
        <v>53062.341869999997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</row>
    <row r="57" spans="1:47" x14ac:dyDescent="0.25">
      <c r="A57" s="17" t="s">
        <v>64</v>
      </c>
      <c r="B57" s="10">
        <v>48</v>
      </c>
      <c r="C57" s="16" t="str">
        <f t="shared" si="3"/>
        <v xml:space="preserve"> 6 АТ ОЩАДБАНК</v>
      </c>
      <c r="D57" s="9" t="str">
        <f t="shared" si="4"/>
        <v>53</v>
      </c>
      <c r="E57" s="9" t="str">
        <f t="shared" si="5"/>
        <v>Поштова та кур'єрська діяльність</v>
      </c>
      <c r="F57" s="11">
        <v>1237.49099</v>
      </c>
      <c r="G57" s="11">
        <v>1237.49099</v>
      </c>
      <c r="H57" s="11">
        <v>0</v>
      </c>
      <c r="I57" s="11">
        <v>1237.49099</v>
      </c>
      <c r="J57" s="11">
        <v>1237.49099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-10.462669999999999</v>
      </c>
      <c r="AB57" s="11">
        <v>-10.462669999999999</v>
      </c>
      <c r="AC57" s="11">
        <v>0</v>
      </c>
      <c r="AD57" s="11">
        <v>10.462669999999999</v>
      </c>
      <c r="AE57" s="11">
        <v>10.462669999999999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</row>
    <row r="58" spans="1:47" x14ac:dyDescent="0.25">
      <c r="A58" s="17" t="s">
        <v>63</v>
      </c>
      <c r="B58" s="10">
        <v>49</v>
      </c>
      <c r="C58" s="16" t="str">
        <f t="shared" si="3"/>
        <v xml:space="preserve"> 6 АТ ОЩАДБАНК</v>
      </c>
      <c r="D58" s="9" t="str">
        <f t="shared" si="4"/>
        <v>55</v>
      </c>
      <c r="E58" s="9" t="str">
        <f t="shared" si="5"/>
        <v>Тимчасове розміщування</v>
      </c>
      <c r="F58" s="11">
        <v>47766.1774</v>
      </c>
      <c r="G58" s="11">
        <v>47766.1774</v>
      </c>
      <c r="H58" s="11">
        <v>0</v>
      </c>
      <c r="I58" s="11">
        <v>46348.246639999998</v>
      </c>
      <c r="J58" s="11">
        <v>46348.246639999998</v>
      </c>
      <c r="K58" s="11">
        <v>0</v>
      </c>
      <c r="L58" s="11">
        <v>0</v>
      </c>
      <c r="M58" s="11">
        <v>0</v>
      </c>
      <c r="N58" s="11">
        <v>0</v>
      </c>
      <c r="O58" s="11">
        <v>1417.93076</v>
      </c>
      <c r="P58" s="11">
        <v>1417.93076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-547.79067999999995</v>
      </c>
      <c r="AB58" s="11">
        <v>-547.79067999999995</v>
      </c>
      <c r="AC58" s="11">
        <v>0</v>
      </c>
      <c r="AD58" s="11">
        <v>222.17608000000001</v>
      </c>
      <c r="AE58" s="11">
        <v>222.17608000000001</v>
      </c>
      <c r="AF58" s="11">
        <v>0</v>
      </c>
      <c r="AG58" s="11">
        <v>0</v>
      </c>
      <c r="AH58" s="11">
        <v>0</v>
      </c>
      <c r="AI58" s="11">
        <v>0</v>
      </c>
      <c r="AJ58" s="11">
        <v>325.6146</v>
      </c>
      <c r="AK58" s="11">
        <v>325.6146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</row>
    <row r="59" spans="1:47" x14ac:dyDescent="0.25">
      <c r="A59" s="17" t="s">
        <v>62</v>
      </c>
      <c r="B59" s="10">
        <v>50</v>
      </c>
      <c r="C59" s="16" t="str">
        <f t="shared" si="3"/>
        <v xml:space="preserve"> 6 АТ ОЩАДБАНК</v>
      </c>
      <c r="D59" s="9" t="str">
        <f t="shared" si="4"/>
        <v>56</v>
      </c>
      <c r="E59" s="9" t="str">
        <f t="shared" si="5"/>
        <v>Діяльність із забезпечення стравами та напоями</v>
      </c>
      <c r="F59" s="11">
        <v>142637.28943999999</v>
      </c>
      <c r="G59" s="11">
        <v>142637.28943999999</v>
      </c>
      <c r="H59" s="11">
        <v>0</v>
      </c>
      <c r="I59" s="11">
        <v>132358.95501000001</v>
      </c>
      <c r="J59" s="11">
        <v>132358.95501000001</v>
      </c>
      <c r="K59" s="11">
        <v>0</v>
      </c>
      <c r="L59" s="11">
        <v>804.40192000000002</v>
      </c>
      <c r="M59" s="11">
        <v>804.40192000000002</v>
      </c>
      <c r="N59" s="11">
        <v>0</v>
      </c>
      <c r="O59" s="11">
        <v>9473.9325100000005</v>
      </c>
      <c r="P59" s="11">
        <v>9473.9325100000005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-9388.0458500000004</v>
      </c>
      <c r="AB59" s="11">
        <v>-9388.0458500000004</v>
      </c>
      <c r="AC59" s="11">
        <v>0</v>
      </c>
      <c r="AD59" s="11">
        <v>1224.25261</v>
      </c>
      <c r="AE59" s="11">
        <v>1224.25261</v>
      </c>
      <c r="AF59" s="11">
        <v>0</v>
      </c>
      <c r="AG59" s="11">
        <v>10.69027</v>
      </c>
      <c r="AH59" s="11">
        <v>10.69027</v>
      </c>
      <c r="AI59" s="11">
        <v>0</v>
      </c>
      <c r="AJ59" s="11">
        <v>8153.1029699999999</v>
      </c>
      <c r="AK59" s="11">
        <v>8153.1029699999999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</row>
    <row r="60" spans="1:47" x14ac:dyDescent="0.25">
      <c r="A60" s="17" t="s">
        <v>61</v>
      </c>
      <c r="B60" s="10">
        <v>51</v>
      </c>
      <c r="C60" s="16" t="str">
        <f t="shared" si="3"/>
        <v xml:space="preserve"> 6 АТ ОЩАДБАНК</v>
      </c>
      <c r="D60" s="9" t="str">
        <f t="shared" si="4"/>
        <v>58</v>
      </c>
      <c r="E60" s="9" t="str">
        <f t="shared" si="5"/>
        <v>Видавнича діяльність</v>
      </c>
      <c r="F60" s="11">
        <v>8944.5670599999994</v>
      </c>
      <c r="G60" s="11">
        <v>8944.5670599999994</v>
      </c>
      <c r="H60" s="11">
        <v>0</v>
      </c>
      <c r="I60" s="11">
        <v>8944.5670599999994</v>
      </c>
      <c r="J60" s="11">
        <v>8944.5670599999994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-75.297079999999994</v>
      </c>
      <c r="AB60" s="11">
        <v>-75.297079999999994</v>
      </c>
      <c r="AC60" s="11">
        <v>0</v>
      </c>
      <c r="AD60" s="11">
        <v>75.297079999999994</v>
      </c>
      <c r="AE60" s="11">
        <v>75.297079999999994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</row>
    <row r="61" spans="1:47" ht="24" x14ac:dyDescent="0.25">
      <c r="A61" s="17" t="s">
        <v>60</v>
      </c>
      <c r="B61" s="10">
        <v>52</v>
      </c>
      <c r="C61" s="16" t="str">
        <f t="shared" si="3"/>
        <v xml:space="preserve"> 6 АТ ОЩАДБАНК</v>
      </c>
      <c r="D61" s="9" t="str">
        <f t="shared" si="4"/>
        <v>59</v>
      </c>
      <c r="E61" s="9" t="str">
        <f t="shared" si="5"/>
        <v>Виробництво кіно- та відеофільмів, телевізійних програм, видання звукозаписів</v>
      </c>
      <c r="F61" s="11">
        <v>2566.3666199999998</v>
      </c>
      <c r="G61" s="11">
        <v>2566.3666199999998</v>
      </c>
      <c r="H61" s="11">
        <v>0</v>
      </c>
      <c r="I61" s="11">
        <v>2566.3666199999998</v>
      </c>
      <c r="J61" s="11">
        <v>2566.3666199999998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-31.758590000000002</v>
      </c>
      <c r="AB61" s="11">
        <v>-31.758590000000002</v>
      </c>
      <c r="AC61" s="11">
        <v>0</v>
      </c>
      <c r="AD61" s="11">
        <v>31.758590000000002</v>
      </c>
      <c r="AE61" s="11">
        <v>31.758590000000002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</row>
    <row r="62" spans="1:47" x14ac:dyDescent="0.25">
      <c r="A62" s="17" t="s">
        <v>59</v>
      </c>
      <c r="B62" s="10">
        <v>53</v>
      </c>
      <c r="C62" s="16" t="str">
        <f t="shared" si="3"/>
        <v xml:space="preserve"> 6 АТ ОЩАДБАНК</v>
      </c>
      <c r="D62" s="9" t="str">
        <f t="shared" si="4"/>
        <v>60</v>
      </c>
      <c r="E62" s="9" t="str">
        <f t="shared" si="5"/>
        <v>Діяльність у сфері радіомовлення та телевізійного мовлення</v>
      </c>
      <c r="F62" s="11">
        <v>3037.0783499999998</v>
      </c>
      <c r="G62" s="11">
        <v>3037.0783499999998</v>
      </c>
      <c r="H62" s="11">
        <v>0</v>
      </c>
      <c r="I62" s="11">
        <v>1608.6084699999999</v>
      </c>
      <c r="J62" s="11">
        <v>1608.6084699999999</v>
      </c>
      <c r="K62" s="11">
        <v>0</v>
      </c>
      <c r="L62" s="11">
        <v>0</v>
      </c>
      <c r="M62" s="11">
        <v>0</v>
      </c>
      <c r="N62" s="11">
        <v>0</v>
      </c>
      <c r="O62" s="11">
        <v>1428.4698800000001</v>
      </c>
      <c r="P62" s="11">
        <v>1428.4698800000001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-1428.4698800000001</v>
      </c>
      <c r="AB62" s="11">
        <v>-1428.4698800000001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1428.4698800000001</v>
      </c>
      <c r="AK62" s="11">
        <v>1428.4698800000001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</row>
    <row r="63" spans="1:47" x14ac:dyDescent="0.25">
      <c r="A63" s="17" t="s">
        <v>58</v>
      </c>
      <c r="B63" s="10">
        <v>54</v>
      </c>
      <c r="C63" s="16" t="str">
        <f t="shared" si="3"/>
        <v xml:space="preserve"> 6 АТ ОЩАДБАНК</v>
      </c>
      <c r="D63" s="9" t="str">
        <f t="shared" si="4"/>
        <v>61</v>
      </c>
      <c r="E63" s="9" t="str">
        <f t="shared" si="5"/>
        <v>Телекомунікації (електрозв'язок)</v>
      </c>
      <c r="F63" s="11">
        <v>6181.3081499999998</v>
      </c>
      <c r="G63" s="11">
        <v>6181.3081499999998</v>
      </c>
      <c r="H63" s="11">
        <v>0</v>
      </c>
      <c r="I63" s="11">
        <v>6166.35628</v>
      </c>
      <c r="J63" s="11">
        <v>6166.35628</v>
      </c>
      <c r="K63" s="11">
        <v>0</v>
      </c>
      <c r="L63" s="11">
        <v>0</v>
      </c>
      <c r="M63" s="11">
        <v>0</v>
      </c>
      <c r="N63" s="11">
        <v>0</v>
      </c>
      <c r="O63" s="11">
        <v>14.95187</v>
      </c>
      <c r="P63" s="11">
        <v>14.95187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-48.525320000000001</v>
      </c>
      <c r="AB63" s="11">
        <v>-48.525320000000001</v>
      </c>
      <c r="AC63" s="11">
        <v>0</v>
      </c>
      <c r="AD63" s="11">
        <v>33.573450000000001</v>
      </c>
      <c r="AE63" s="11">
        <v>33.573450000000001</v>
      </c>
      <c r="AF63" s="11">
        <v>0</v>
      </c>
      <c r="AG63" s="11">
        <v>0</v>
      </c>
      <c r="AH63" s="11">
        <v>0</v>
      </c>
      <c r="AI63" s="11">
        <v>0</v>
      </c>
      <c r="AJ63" s="11">
        <v>14.95187</v>
      </c>
      <c r="AK63" s="11">
        <v>14.95187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</row>
    <row r="64" spans="1:47" ht="24" x14ac:dyDescent="0.25">
      <c r="A64" s="17" t="s">
        <v>57</v>
      </c>
      <c r="B64" s="10">
        <v>55</v>
      </c>
      <c r="C64" s="16" t="str">
        <f t="shared" si="3"/>
        <v xml:space="preserve"> 6 АТ ОЩАДБАНК</v>
      </c>
      <c r="D64" s="9" t="str">
        <f t="shared" si="4"/>
        <v>62</v>
      </c>
      <c r="E64" s="9" t="str">
        <f t="shared" si="5"/>
        <v>Комп'ютерне програмування, консультування та пов'язана з ними діяльність</v>
      </c>
      <c r="F64" s="11">
        <v>26272.449840000001</v>
      </c>
      <c r="G64" s="11">
        <v>26272.449840000001</v>
      </c>
      <c r="H64" s="11">
        <v>0</v>
      </c>
      <c r="I64" s="11">
        <v>25091.32993</v>
      </c>
      <c r="J64" s="11">
        <v>25091.32993</v>
      </c>
      <c r="K64" s="11">
        <v>0</v>
      </c>
      <c r="L64" s="11">
        <v>0</v>
      </c>
      <c r="M64" s="11">
        <v>0</v>
      </c>
      <c r="N64" s="11">
        <v>0</v>
      </c>
      <c r="O64" s="11">
        <v>1181.1199099999999</v>
      </c>
      <c r="P64" s="11">
        <v>1181.1199099999999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-166.68892</v>
      </c>
      <c r="AB64" s="11">
        <v>-166.68892</v>
      </c>
      <c r="AC64" s="11">
        <v>0</v>
      </c>
      <c r="AD64" s="11">
        <v>166.66271</v>
      </c>
      <c r="AE64" s="11">
        <v>166.66271</v>
      </c>
      <c r="AF64" s="11">
        <v>0</v>
      </c>
      <c r="AG64" s="11">
        <v>0</v>
      </c>
      <c r="AH64" s="11">
        <v>0</v>
      </c>
      <c r="AI64" s="11">
        <v>0</v>
      </c>
      <c r="AJ64" s="11">
        <v>2.6210000000000001E-2</v>
      </c>
      <c r="AK64" s="11">
        <v>2.6210000000000001E-2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</row>
    <row r="65" spans="1:47" x14ac:dyDescent="0.25">
      <c r="A65" s="17" t="s">
        <v>56</v>
      </c>
      <c r="B65" s="10">
        <v>56</v>
      </c>
      <c r="C65" s="16" t="str">
        <f t="shared" si="3"/>
        <v xml:space="preserve"> 6 АТ ОЩАДБАНК</v>
      </c>
      <c r="D65" s="9" t="str">
        <f t="shared" si="4"/>
        <v>63</v>
      </c>
      <c r="E65" s="9" t="str">
        <f t="shared" si="5"/>
        <v>Надання інформаційних послуг</v>
      </c>
      <c r="F65" s="11">
        <v>16936.762999999999</v>
      </c>
      <c r="G65" s="11">
        <v>16936.762999999999</v>
      </c>
      <c r="H65" s="11">
        <v>0</v>
      </c>
      <c r="I65" s="11">
        <v>16936.762999999999</v>
      </c>
      <c r="J65" s="11">
        <v>16936.762999999999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-41.571080000000002</v>
      </c>
      <c r="AB65" s="11">
        <v>-41.571080000000002</v>
      </c>
      <c r="AC65" s="11">
        <v>0</v>
      </c>
      <c r="AD65" s="11">
        <v>41.571080000000002</v>
      </c>
      <c r="AE65" s="11">
        <v>41.571080000000002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</row>
    <row r="66" spans="1:47" ht="24" x14ac:dyDescent="0.25">
      <c r="A66" s="17" t="s">
        <v>55</v>
      </c>
      <c r="B66" s="10">
        <v>57</v>
      </c>
      <c r="C66" s="16" t="str">
        <f t="shared" si="3"/>
        <v xml:space="preserve"> 6 АТ ОЩАДБАНК</v>
      </c>
      <c r="D66" s="9" t="str">
        <f t="shared" si="4"/>
        <v>64</v>
      </c>
      <c r="E66" s="9" t="str">
        <f t="shared" si="5"/>
        <v>Надання фінансових послуг, крім страхування та пенсійного забезпечення</v>
      </c>
      <c r="F66" s="11">
        <v>5809425.3802399999</v>
      </c>
      <c r="G66" s="11">
        <v>5480612.5005000001</v>
      </c>
      <c r="H66" s="11">
        <v>328812.87974</v>
      </c>
      <c r="I66" s="11">
        <v>5087365.6192199998</v>
      </c>
      <c r="J66" s="11">
        <v>5087365.6192199998</v>
      </c>
      <c r="K66" s="11">
        <v>0</v>
      </c>
      <c r="L66" s="11">
        <v>0</v>
      </c>
      <c r="M66" s="11">
        <v>0</v>
      </c>
      <c r="N66" s="11">
        <v>0</v>
      </c>
      <c r="O66" s="11">
        <v>328812.88017999998</v>
      </c>
      <c r="P66" s="11">
        <v>4.4000000000000002E-4</v>
      </c>
      <c r="Q66" s="11">
        <v>328812.87974</v>
      </c>
      <c r="R66" s="11">
        <v>393246.88084</v>
      </c>
      <c r="S66" s="11">
        <v>393246.88084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-677157.07372999995</v>
      </c>
      <c r="AB66" s="11">
        <v>-348344.19400999998</v>
      </c>
      <c r="AC66" s="11">
        <v>-328812.87972000003</v>
      </c>
      <c r="AD66" s="11">
        <v>66740.951939999999</v>
      </c>
      <c r="AE66" s="11">
        <v>66740.951939999999</v>
      </c>
      <c r="AF66" s="11">
        <v>0</v>
      </c>
      <c r="AG66" s="11">
        <v>0</v>
      </c>
      <c r="AH66" s="11">
        <v>0</v>
      </c>
      <c r="AI66" s="11">
        <v>0</v>
      </c>
      <c r="AJ66" s="11">
        <v>328812.88001000002</v>
      </c>
      <c r="AK66" s="11">
        <v>2.9E-4</v>
      </c>
      <c r="AL66" s="11">
        <v>328812.87972000003</v>
      </c>
      <c r="AM66" s="11">
        <v>281603.24177999998</v>
      </c>
      <c r="AN66" s="11">
        <v>281603.24177999998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</row>
    <row r="67" spans="1:47" ht="24" x14ac:dyDescent="0.25">
      <c r="A67" s="17" t="s">
        <v>54</v>
      </c>
      <c r="B67" s="10">
        <v>58</v>
      </c>
      <c r="C67" s="16" t="str">
        <f t="shared" si="3"/>
        <v xml:space="preserve"> 6 АТ ОЩАДБАНК</v>
      </c>
      <c r="D67" s="9" t="str">
        <f t="shared" si="4"/>
        <v>65</v>
      </c>
      <c r="E67" s="9" t="str">
        <f t="shared" si="5"/>
        <v>Страхування, перестрахування та недержавне пенсійне забезпечення, крім обов'язкового соціального страхування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</row>
    <row r="68" spans="1:47" x14ac:dyDescent="0.25">
      <c r="A68" s="17" t="s">
        <v>53</v>
      </c>
      <c r="B68" s="10">
        <v>59</v>
      </c>
      <c r="C68" s="16" t="str">
        <f t="shared" si="3"/>
        <v xml:space="preserve"> 6 АТ ОЩАДБАНК</v>
      </c>
      <c r="D68" s="9" t="str">
        <f t="shared" si="4"/>
        <v>66</v>
      </c>
      <c r="E68" s="9" t="str">
        <f t="shared" si="5"/>
        <v>Допоміжна діяльність у сферах фінансових послуг і страхування</v>
      </c>
      <c r="F68" s="11">
        <v>267.41131000000001</v>
      </c>
      <c r="G68" s="11">
        <v>267.41131000000001</v>
      </c>
      <c r="H68" s="11">
        <v>0</v>
      </c>
      <c r="I68" s="11">
        <v>267.41131000000001</v>
      </c>
      <c r="J68" s="11">
        <v>267.41131000000001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-0.69184999999999997</v>
      </c>
      <c r="AB68" s="11">
        <v>-0.69184999999999997</v>
      </c>
      <c r="AC68" s="11">
        <v>0</v>
      </c>
      <c r="AD68" s="11">
        <v>0.69184999999999997</v>
      </c>
      <c r="AE68" s="11">
        <v>0.69184999999999997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</row>
    <row r="69" spans="1:47" x14ac:dyDescent="0.25">
      <c r="A69" s="17" t="s">
        <v>52</v>
      </c>
      <c r="B69" s="10">
        <v>60</v>
      </c>
      <c r="C69" s="16" t="str">
        <f t="shared" si="3"/>
        <v xml:space="preserve"> 6 АТ ОЩАДБАНК</v>
      </c>
      <c r="D69" s="9" t="str">
        <f t="shared" si="4"/>
        <v>68</v>
      </c>
      <c r="E69" s="9" t="str">
        <f t="shared" si="5"/>
        <v>Операції з нерухомим майном</v>
      </c>
      <c r="F69" s="11">
        <v>9593065.1828199998</v>
      </c>
      <c r="G69" s="11">
        <v>4792361.0282100001</v>
      </c>
      <c r="H69" s="11">
        <v>4800704.1546099996</v>
      </c>
      <c r="I69" s="11">
        <v>398998.86911000003</v>
      </c>
      <c r="J69" s="11">
        <v>136322.95864999999</v>
      </c>
      <c r="K69" s="11">
        <v>262675.91045999998</v>
      </c>
      <c r="L69" s="11">
        <v>362683.34159000003</v>
      </c>
      <c r="M69" s="11">
        <v>362683.34159000003</v>
      </c>
      <c r="N69" s="11">
        <v>0</v>
      </c>
      <c r="O69" s="11">
        <v>1145649.6791699999</v>
      </c>
      <c r="P69" s="11">
        <v>1145649.6791699999</v>
      </c>
      <c r="Q69" s="11">
        <v>0</v>
      </c>
      <c r="R69" s="11">
        <v>7271918.9390000002</v>
      </c>
      <c r="S69" s="11">
        <v>2733890.6948500001</v>
      </c>
      <c r="T69" s="11">
        <v>4538028.2441499997</v>
      </c>
      <c r="U69" s="11">
        <v>0</v>
      </c>
      <c r="V69" s="11">
        <v>0</v>
      </c>
      <c r="W69" s="11">
        <v>0</v>
      </c>
      <c r="X69" s="11">
        <v>413814.35395000002</v>
      </c>
      <c r="Y69" s="11">
        <v>413814.35395000002</v>
      </c>
      <c r="Z69" s="11">
        <v>0</v>
      </c>
      <c r="AA69" s="11">
        <v>-5353957.8337899996</v>
      </c>
      <c r="AB69" s="11">
        <v>-815929.59088000003</v>
      </c>
      <c r="AC69" s="11">
        <v>-4538028.2429099996</v>
      </c>
      <c r="AD69" s="11">
        <v>529.12760000000003</v>
      </c>
      <c r="AE69" s="11">
        <v>529.12760000000003</v>
      </c>
      <c r="AF69" s="11">
        <v>0</v>
      </c>
      <c r="AG69" s="11">
        <v>32452.342629999999</v>
      </c>
      <c r="AH69" s="11">
        <v>32452.342629999999</v>
      </c>
      <c r="AI69" s="11">
        <v>0</v>
      </c>
      <c r="AJ69" s="11">
        <v>587937.03469</v>
      </c>
      <c r="AK69" s="11">
        <v>587937.03469</v>
      </c>
      <c r="AL69" s="11">
        <v>0</v>
      </c>
      <c r="AM69" s="11">
        <v>4733039.3288700003</v>
      </c>
      <c r="AN69" s="11">
        <v>195011.08596</v>
      </c>
      <c r="AO69" s="11">
        <v>4538028.2429099996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</row>
    <row r="70" spans="1:47" x14ac:dyDescent="0.25">
      <c r="A70" s="17" t="s">
        <v>51</v>
      </c>
      <c r="B70" s="10">
        <v>61</v>
      </c>
      <c r="C70" s="16" t="str">
        <f t="shared" si="3"/>
        <v xml:space="preserve"> 6 АТ ОЩАДБАНК</v>
      </c>
      <c r="D70" s="9" t="str">
        <f t="shared" si="4"/>
        <v>69</v>
      </c>
      <c r="E70" s="9" t="str">
        <f t="shared" si="5"/>
        <v>Діяльність у сферах права та бухгалтерського обліку</v>
      </c>
      <c r="F70" s="11">
        <v>37188.991260000003</v>
      </c>
      <c r="G70" s="11">
        <v>37188.991260000003</v>
      </c>
      <c r="H70" s="11">
        <v>0</v>
      </c>
      <c r="I70" s="11">
        <v>36172.850120000003</v>
      </c>
      <c r="J70" s="11">
        <v>36172.850120000003</v>
      </c>
      <c r="K70" s="11">
        <v>0</v>
      </c>
      <c r="L70" s="11">
        <v>0</v>
      </c>
      <c r="M70" s="11">
        <v>0</v>
      </c>
      <c r="N70" s="11">
        <v>0</v>
      </c>
      <c r="O70" s="11">
        <v>1016.14114</v>
      </c>
      <c r="P70" s="11">
        <v>1016.14114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-1280.71948</v>
      </c>
      <c r="AB70" s="11">
        <v>-1280.71948</v>
      </c>
      <c r="AC70" s="11">
        <v>0</v>
      </c>
      <c r="AD70" s="11">
        <v>269.17675000000003</v>
      </c>
      <c r="AE70" s="11">
        <v>269.17675000000003</v>
      </c>
      <c r="AF70" s="11">
        <v>0</v>
      </c>
      <c r="AG70" s="11">
        <v>0</v>
      </c>
      <c r="AH70" s="11">
        <v>0</v>
      </c>
      <c r="AI70" s="11">
        <v>0</v>
      </c>
      <c r="AJ70" s="11">
        <v>1011.54273</v>
      </c>
      <c r="AK70" s="11">
        <v>1011.54273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</row>
    <row r="71" spans="1:47" ht="24" x14ac:dyDescent="0.25">
      <c r="A71" s="17" t="s">
        <v>50</v>
      </c>
      <c r="B71" s="10">
        <v>62</v>
      </c>
      <c r="C71" s="16" t="str">
        <f t="shared" si="3"/>
        <v xml:space="preserve"> 6 АТ ОЩАДБАНК</v>
      </c>
      <c r="D71" s="9" t="str">
        <f t="shared" si="4"/>
        <v>70</v>
      </c>
      <c r="E71" s="9" t="str">
        <f t="shared" si="5"/>
        <v>Діяльність головних управлінь (хед-офісів); консультування з питань керування</v>
      </c>
      <c r="F71" s="11">
        <v>8830.1851100000003</v>
      </c>
      <c r="G71" s="11">
        <v>8830.1851100000003</v>
      </c>
      <c r="H71" s="11">
        <v>0</v>
      </c>
      <c r="I71" s="11">
        <v>7971.2688099999996</v>
      </c>
      <c r="J71" s="11">
        <v>7971.2688099999996</v>
      </c>
      <c r="K71" s="11">
        <v>0</v>
      </c>
      <c r="L71" s="11">
        <v>0</v>
      </c>
      <c r="M71" s="11">
        <v>0</v>
      </c>
      <c r="N71" s="11">
        <v>0</v>
      </c>
      <c r="O71" s="11">
        <v>858.91629999999998</v>
      </c>
      <c r="P71" s="11">
        <v>858.91629999999998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-500.26897000000002</v>
      </c>
      <c r="AB71" s="11">
        <v>-500.26897000000002</v>
      </c>
      <c r="AC71" s="11">
        <v>0</v>
      </c>
      <c r="AD71" s="11">
        <v>69.79495</v>
      </c>
      <c r="AE71" s="11">
        <v>69.79495</v>
      </c>
      <c r="AF71" s="11">
        <v>0</v>
      </c>
      <c r="AG71" s="11">
        <v>0</v>
      </c>
      <c r="AH71" s="11">
        <v>0</v>
      </c>
      <c r="AI71" s="11">
        <v>0</v>
      </c>
      <c r="AJ71" s="11">
        <v>430.47402</v>
      </c>
      <c r="AK71" s="11">
        <v>430.47402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</row>
    <row r="72" spans="1:47" ht="24" x14ac:dyDescent="0.25">
      <c r="A72" s="17" t="s">
        <v>49</v>
      </c>
      <c r="B72" s="10">
        <v>63</v>
      </c>
      <c r="C72" s="16" t="str">
        <f t="shared" si="3"/>
        <v xml:space="preserve"> 6 АТ ОЩАДБАНК</v>
      </c>
      <c r="D72" s="9" t="str">
        <f t="shared" si="4"/>
        <v>71</v>
      </c>
      <c r="E72" s="9" t="str">
        <f t="shared" si="5"/>
        <v>Діяльність у сферах архітектури та інжинірингу; технічні випробування та дослідження</v>
      </c>
      <c r="F72" s="11">
        <v>13627.09275</v>
      </c>
      <c r="G72" s="11">
        <v>13627.09275</v>
      </c>
      <c r="H72" s="11">
        <v>0</v>
      </c>
      <c r="I72" s="11">
        <v>11525.663409999999</v>
      </c>
      <c r="J72" s="11">
        <v>11525.663409999999</v>
      </c>
      <c r="K72" s="11">
        <v>0</v>
      </c>
      <c r="L72" s="11">
        <v>0</v>
      </c>
      <c r="M72" s="11">
        <v>0</v>
      </c>
      <c r="N72" s="11">
        <v>0</v>
      </c>
      <c r="O72" s="11">
        <v>2101.4293400000001</v>
      </c>
      <c r="P72" s="11">
        <v>2101.4293400000001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-2152.2731199999998</v>
      </c>
      <c r="AB72" s="11">
        <v>-2152.2731199999998</v>
      </c>
      <c r="AC72" s="11">
        <v>0</v>
      </c>
      <c r="AD72" s="11">
        <v>50.893039999999999</v>
      </c>
      <c r="AE72" s="11">
        <v>50.893039999999999</v>
      </c>
      <c r="AF72" s="11">
        <v>0</v>
      </c>
      <c r="AG72" s="11">
        <v>0</v>
      </c>
      <c r="AH72" s="11">
        <v>0</v>
      </c>
      <c r="AI72" s="11">
        <v>0</v>
      </c>
      <c r="AJ72" s="11">
        <v>2101.3800799999999</v>
      </c>
      <c r="AK72" s="11">
        <v>2101.3800799999999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</row>
    <row r="73" spans="1:47" x14ac:dyDescent="0.25">
      <c r="A73" s="17" t="s">
        <v>48</v>
      </c>
      <c r="B73" s="10">
        <v>64</v>
      </c>
      <c r="C73" s="16" t="str">
        <f t="shared" si="3"/>
        <v xml:space="preserve"> 6 АТ ОЩАДБАНК</v>
      </c>
      <c r="D73" s="9" t="str">
        <f t="shared" si="4"/>
        <v>72</v>
      </c>
      <c r="E73" s="9" t="str">
        <f t="shared" si="5"/>
        <v>Наукові дослідження та розробки</v>
      </c>
      <c r="F73" s="11">
        <v>165870.33794999999</v>
      </c>
      <c r="G73" s="11">
        <v>165870.33794999999</v>
      </c>
      <c r="H73" s="11">
        <v>0</v>
      </c>
      <c r="I73" s="11">
        <v>165870.33794999999</v>
      </c>
      <c r="J73" s="11">
        <v>165870.33794999999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-21.616969999999998</v>
      </c>
      <c r="AB73" s="11">
        <v>-21.616969999999998</v>
      </c>
      <c r="AC73" s="11">
        <v>0</v>
      </c>
      <c r="AD73" s="11">
        <v>21.616969999999998</v>
      </c>
      <c r="AE73" s="11">
        <v>21.616969999999998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</row>
    <row r="74" spans="1:47" x14ac:dyDescent="0.25">
      <c r="A74" s="17" t="s">
        <v>47</v>
      </c>
      <c r="B74" s="10">
        <v>65</v>
      </c>
      <c r="C74" s="16" t="str">
        <f t="shared" ref="C74:C99" si="6">MID(A74,4,14)</f>
        <v xml:space="preserve"> 6 АТ ОЩАДБАНК</v>
      </c>
      <c r="D74" s="9" t="str">
        <f t="shared" ref="D74:D99" si="7">IF(OR(MID(A74,1,2)="ZZ",MID(A74,1,2)="YY"),"Інше",MID(A74,1,2))</f>
        <v>73</v>
      </c>
      <c r="E74" s="9" t="str">
        <f t="shared" ref="E74:E99" si="8">MID(A74,19,200)</f>
        <v>Рекламна діяльність і дослідження кон'юнктури ринку</v>
      </c>
      <c r="F74" s="11">
        <v>14135.23638</v>
      </c>
      <c r="G74" s="11">
        <v>14135.23638</v>
      </c>
      <c r="H74" s="11">
        <v>0</v>
      </c>
      <c r="I74" s="11">
        <v>12463.4445</v>
      </c>
      <c r="J74" s="11">
        <v>12463.4445</v>
      </c>
      <c r="K74" s="11">
        <v>0</v>
      </c>
      <c r="L74" s="11">
        <v>0</v>
      </c>
      <c r="M74" s="11">
        <v>0</v>
      </c>
      <c r="N74" s="11">
        <v>0</v>
      </c>
      <c r="O74" s="11">
        <v>1671.79188</v>
      </c>
      <c r="P74" s="11">
        <v>1671.79188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-1679.2877000000001</v>
      </c>
      <c r="AB74" s="11">
        <v>-1679.2877000000001</v>
      </c>
      <c r="AC74" s="11">
        <v>0</v>
      </c>
      <c r="AD74" s="11">
        <v>79.257490000000004</v>
      </c>
      <c r="AE74" s="11">
        <v>79.257490000000004</v>
      </c>
      <c r="AF74" s="11">
        <v>0</v>
      </c>
      <c r="AG74" s="11">
        <v>0</v>
      </c>
      <c r="AH74" s="11">
        <v>0</v>
      </c>
      <c r="AI74" s="11">
        <v>0</v>
      </c>
      <c r="AJ74" s="11">
        <v>1600.0302099999999</v>
      </c>
      <c r="AK74" s="11">
        <v>1600.0302099999999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</row>
    <row r="75" spans="1:47" x14ac:dyDescent="0.25">
      <c r="A75" s="17" t="s">
        <v>46</v>
      </c>
      <c r="B75" s="10">
        <v>66</v>
      </c>
      <c r="C75" s="16" t="str">
        <f t="shared" si="6"/>
        <v xml:space="preserve"> 6 АТ ОЩАДБАНК</v>
      </c>
      <c r="D75" s="9" t="str">
        <f t="shared" si="7"/>
        <v>74</v>
      </c>
      <c r="E75" s="9" t="str">
        <f t="shared" si="8"/>
        <v>Інша професійна, наукова та технічна діяльність</v>
      </c>
      <c r="F75" s="11">
        <v>1832.70002</v>
      </c>
      <c r="G75" s="11">
        <v>1832.70002</v>
      </c>
      <c r="H75" s="11">
        <v>0</v>
      </c>
      <c r="I75" s="11">
        <v>1401.84392</v>
      </c>
      <c r="J75" s="11">
        <v>1401.84392</v>
      </c>
      <c r="K75" s="11">
        <v>0</v>
      </c>
      <c r="L75" s="11">
        <v>0</v>
      </c>
      <c r="M75" s="11">
        <v>0</v>
      </c>
      <c r="N75" s="11">
        <v>0</v>
      </c>
      <c r="O75" s="11">
        <v>430.85610000000003</v>
      </c>
      <c r="P75" s="11">
        <v>430.85610000000003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-435.86698999999999</v>
      </c>
      <c r="AB75" s="11">
        <v>-435.86698999999999</v>
      </c>
      <c r="AC75" s="11">
        <v>0</v>
      </c>
      <c r="AD75" s="11">
        <v>5.0108899999999998</v>
      </c>
      <c r="AE75" s="11">
        <v>5.0108899999999998</v>
      </c>
      <c r="AF75" s="11">
        <v>0</v>
      </c>
      <c r="AG75" s="11">
        <v>0</v>
      </c>
      <c r="AH75" s="11">
        <v>0</v>
      </c>
      <c r="AI75" s="11">
        <v>0</v>
      </c>
      <c r="AJ75" s="11">
        <v>430.85610000000003</v>
      </c>
      <c r="AK75" s="11">
        <v>430.85610000000003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</row>
    <row r="76" spans="1:47" x14ac:dyDescent="0.25">
      <c r="A76" s="17" t="s">
        <v>45</v>
      </c>
      <c r="B76" s="10">
        <v>67</v>
      </c>
      <c r="C76" s="16" t="str">
        <f t="shared" si="6"/>
        <v xml:space="preserve"> 6 АТ ОЩАДБАНК</v>
      </c>
      <c r="D76" s="9" t="str">
        <f t="shared" si="7"/>
        <v>75</v>
      </c>
      <c r="E76" s="9" t="str">
        <f t="shared" si="8"/>
        <v>Ветеринарна діяльність</v>
      </c>
      <c r="F76" s="11">
        <v>15336.213449999999</v>
      </c>
      <c r="G76" s="11">
        <v>15336.213449999999</v>
      </c>
      <c r="H76" s="11">
        <v>0</v>
      </c>
      <c r="I76" s="11">
        <v>15336.213449999999</v>
      </c>
      <c r="J76" s="11">
        <v>15336.213449999999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-474.00411000000003</v>
      </c>
      <c r="AB76" s="11">
        <v>-474.00411000000003</v>
      </c>
      <c r="AC76" s="11">
        <v>0</v>
      </c>
      <c r="AD76" s="11">
        <v>474.00411000000003</v>
      </c>
      <c r="AE76" s="11">
        <v>474.00411000000003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</row>
    <row r="77" spans="1:47" x14ac:dyDescent="0.25">
      <c r="A77" s="17" t="s">
        <v>44</v>
      </c>
      <c r="B77" s="10">
        <v>68</v>
      </c>
      <c r="C77" s="16" t="str">
        <f t="shared" si="6"/>
        <v xml:space="preserve"> 6 АТ ОЩАДБАНК</v>
      </c>
      <c r="D77" s="9" t="str">
        <f t="shared" si="7"/>
        <v>77</v>
      </c>
      <c r="E77" s="9" t="str">
        <f t="shared" si="8"/>
        <v>Оренда, прокат і лізинг</v>
      </c>
      <c r="F77" s="11">
        <v>-155311.7757</v>
      </c>
      <c r="G77" s="11">
        <v>-155311.7757</v>
      </c>
      <c r="H77" s="11">
        <v>0</v>
      </c>
      <c r="I77" s="11">
        <v>97578.578259999995</v>
      </c>
      <c r="J77" s="11">
        <v>97578.578259999995</v>
      </c>
      <c r="K77" s="11">
        <v>0</v>
      </c>
      <c r="L77" s="11">
        <v>89.464749999999995</v>
      </c>
      <c r="M77" s="11">
        <v>89.464749999999995</v>
      </c>
      <c r="N77" s="11">
        <v>0</v>
      </c>
      <c r="O77" s="11">
        <v>4605.1697999999997</v>
      </c>
      <c r="P77" s="11">
        <v>4605.1697999999997</v>
      </c>
      <c r="Q77" s="11">
        <v>0</v>
      </c>
      <c r="R77" s="11">
        <v>-257584.98851</v>
      </c>
      <c r="S77" s="11">
        <v>-257584.98851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484066.04178000003</v>
      </c>
      <c r="AB77" s="11">
        <v>484066.04178000003</v>
      </c>
      <c r="AC77" s="11">
        <v>0</v>
      </c>
      <c r="AD77" s="11">
        <v>958.61765000000003</v>
      </c>
      <c r="AE77" s="11">
        <v>958.61765000000003</v>
      </c>
      <c r="AF77" s="11">
        <v>0</v>
      </c>
      <c r="AG77" s="11">
        <v>5.2545200000000003</v>
      </c>
      <c r="AH77" s="11">
        <v>5.2545200000000003</v>
      </c>
      <c r="AI77" s="11">
        <v>0</v>
      </c>
      <c r="AJ77" s="11">
        <v>1179.84987</v>
      </c>
      <c r="AK77" s="11">
        <v>1179.84987</v>
      </c>
      <c r="AL77" s="11">
        <v>0</v>
      </c>
      <c r="AM77" s="11">
        <v>-486209.76381999999</v>
      </c>
      <c r="AN77" s="11">
        <v>-486209.76381999999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</row>
    <row r="78" spans="1:47" x14ac:dyDescent="0.25">
      <c r="A78" s="17" t="s">
        <v>43</v>
      </c>
      <c r="B78" s="10">
        <v>69</v>
      </c>
      <c r="C78" s="16" t="str">
        <f t="shared" si="6"/>
        <v xml:space="preserve"> 6 АТ ОЩАДБАНК</v>
      </c>
      <c r="D78" s="9" t="str">
        <f t="shared" si="7"/>
        <v>78</v>
      </c>
      <c r="E78" s="9" t="str">
        <f t="shared" si="8"/>
        <v>Діяльність із працевлаштування</v>
      </c>
      <c r="F78" s="11">
        <v>701.10022000000004</v>
      </c>
      <c r="G78" s="11">
        <v>701.10022000000004</v>
      </c>
      <c r="H78" s="11">
        <v>0</v>
      </c>
      <c r="I78" s="11">
        <v>1.97468</v>
      </c>
      <c r="J78" s="11">
        <v>1.97468</v>
      </c>
      <c r="K78" s="11">
        <v>0</v>
      </c>
      <c r="L78" s="11">
        <v>0</v>
      </c>
      <c r="M78" s="11">
        <v>0</v>
      </c>
      <c r="N78" s="11">
        <v>0</v>
      </c>
      <c r="O78" s="11">
        <v>699.12554</v>
      </c>
      <c r="P78" s="11">
        <v>699.12554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-0.24603</v>
      </c>
      <c r="AB78" s="11">
        <v>-0.24603</v>
      </c>
      <c r="AC78" s="11">
        <v>0</v>
      </c>
      <c r="AD78" s="11">
        <v>3.2800000000000003E-2</v>
      </c>
      <c r="AE78" s="11">
        <v>3.2800000000000003E-2</v>
      </c>
      <c r="AF78" s="11">
        <v>0</v>
      </c>
      <c r="AG78" s="11">
        <v>0</v>
      </c>
      <c r="AH78" s="11">
        <v>0</v>
      </c>
      <c r="AI78" s="11">
        <v>0</v>
      </c>
      <c r="AJ78" s="11">
        <v>0.21323</v>
      </c>
      <c r="AK78" s="11">
        <v>0.21323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</row>
    <row r="79" spans="1:47" ht="24" x14ac:dyDescent="0.25">
      <c r="A79" s="17" t="s">
        <v>42</v>
      </c>
      <c r="B79" s="10">
        <v>70</v>
      </c>
      <c r="C79" s="16" t="str">
        <f t="shared" si="6"/>
        <v xml:space="preserve"> 6 АТ ОЩАДБАНК</v>
      </c>
      <c r="D79" s="9" t="str">
        <f t="shared" si="7"/>
        <v>79</v>
      </c>
      <c r="E79" s="9" t="str">
        <f t="shared" si="8"/>
        <v>Діяльність туристичних агентств, туристичних операторів, надання інших послуг із бронювання та пов'язана з цим діяльність</v>
      </c>
      <c r="F79" s="11">
        <v>3864.3040700000001</v>
      </c>
      <c r="G79" s="11">
        <v>3864.3040700000001</v>
      </c>
      <c r="H79" s="11">
        <v>0</v>
      </c>
      <c r="I79" s="11">
        <v>3488.2848899999999</v>
      </c>
      <c r="J79" s="11">
        <v>3488.2848899999999</v>
      </c>
      <c r="K79" s="11">
        <v>0</v>
      </c>
      <c r="L79" s="11">
        <v>0</v>
      </c>
      <c r="M79" s="11">
        <v>0</v>
      </c>
      <c r="N79" s="11">
        <v>0</v>
      </c>
      <c r="O79" s="11">
        <v>376.01918000000001</v>
      </c>
      <c r="P79" s="11">
        <v>376.01918000000001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-376.08418</v>
      </c>
      <c r="AB79" s="11">
        <v>-376.08418</v>
      </c>
      <c r="AC79" s="11">
        <v>0</v>
      </c>
      <c r="AD79" s="11">
        <v>6.5000000000000002E-2</v>
      </c>
      <c r="AE79" s="11">
        <v>6.5000000000000002E-2</v>
      </c>
      <c r="AF79" s="11">
        <v>0</v>
      </c>
      <c r="AG79" s="11">
        <v>0</v>
      </c>
      <c r="AH79" s="11">
        <v>0</v>
      </c>
      <c r="AI79" s="11">
        <v>0</v>
      </c>
      <c r="AJ79" s="11">
        <v>376.01918000000001</v>
      </c>
      <c r="AK79" s="11">
        <v>376.01918000000001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</row>
    <row r="80" spans="1:47" x14ac:dyDescent="0.25">
      <c r="A80" s="17" t="s">
        <v>41</v>
      </c>
      <c r="B80" s="10">
        <v>71</v>
      </c>
      <c r="C80" s="16" t="str">
        <f t="shared" si="6"/>
        <v xml:space="preserve"> 6 АТ ОЩАДБАНК</v>
      </c>
      <c r="D80" s="9" t="str">
        <f t="shared" si="7"/>
        <v>80</v>
      </c>
      <c r="E80" s="9" t="str">
        <f t="shared" si="8"/>
        <v>Діяльність охоронних служб та проведення розслідувань</v>
      </c>
      <c r="F80" s="11">
        <v>19634.340169999999</v>
      </c>
      <c r="G80" s="11">
        <v>19634.340169999999</v>
      </c>
      <c r="H80" s="11">
        <v>0</v>
      </c>
      <c r="I80" s="11">
        <v>19381.56553</v>
      </c>
      <c r="J80" s="11">
        <v>19381.56553</v>
      </c>
      <c r="K80" s="11">
        <v>0</v>
      </c>
      <c r="L80" s="11">
        <v>0</v>
      </c>
      <c r="M80" s="11">
        <v>0</v>
      </c>
      <c r="N80" s="11">
        <v>0</v>
      </c>
      <c r="O80" s="11">
        <v>252.77464000000001</v>
      </c>
      <c r="P80" s="11">
        <v>252.77464000000001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-322.14474000000001</v>
      </c>
      <c r="AB80" s="11">
        <v>-322.14474000000001</v>
      </c>
      <c r="AC80" s="11">
        <v>0</v>
      </c>
      <c r="AD80" s="11">
        <v>89.553259999999995</v>
      </c>
      <c r="AE80" s="11">
        <v>89.553259999999995</v>
      </c>
      <c r="AF80" s="11">
        <v>0</v>
      </c>
      <c r="AG80" s="11">
        <v>0</v>
      </c>
      <c r="AH80" s="11">
        <v>0</v>
      </c>
      <c r="AI80" s="11">
        <v>0</v>
      </c>
      <c r="AJ80" s="11">
        <v>232.59147999999999</v>
      </c>
      <c r="AK80" s="11">
        <v>232.59147999999999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</row>
    <row r="81" spans="1:47" x14ac:dyDescent="0.25">
      <c r="A81" s="17" t="s">
        <v>40</v>
      </c>
      <c r="B81" s="10">
        <v>72</v>
      </c>
      <c r="C81" s="16" t="str">
        <f t="shared" si="6"/>
        <v xml:space="preserve"> 6 АТ ОЩАДБАНК</v>
      </c>
      <c r="D81" s="9" t="str">
        <f t="shared" si="7"/>
        <v>81</v>
      </c>
      <c r="E81" s="9" t="str">
        <f t="shared" si="8"/>
        <v>Обслуговування будинків і територій</v>
      </c>
      <c r="F81" s="11">
        <v>43342.074670000002</v>
      </c>
      <c r="G81" s="11">
        <v>43342.074670000002</v>
      </c>
      <c r="H81" s="11">
        <v>0</v>
      </c>
      <c r="I81" s="11">
        <v>29153.934799999999</v>
      </c>
      <c r="J81" s="11">
        <v>29153.934799999999</v>
      </c>
      <c r="K81" s="11">
        <v>0</v>
      </c>
      <c r="L81" s="11">
        <v>0</v>
      </c>
      <c r="M81" s="11">
        <v>0</v>
      </c>
      <c r="N81" s="11">
        <v>0</v>
      </c>
      <c r="O81" s="11">
        <v>14188.139870000001</v>
      </c>
      <c r="P81" s="11">
        <v>14188.139870000001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-15056.56352</v>
      </c>
      <c r="AB81" s="11">
        <v>-15056.56352</v>
      </c>
      <c r="AC81" s="11">
        <v>0</v>
      </c>
      <c r="AD81" s="11">
        <v>1089.82826</v>
      </c>
      <c r="AE81" s="11">
        <v>1089.82826</v>
      </c>
      <c r="AF81" s="11">
        <v>0</v>
      </c>
      <c r="AG81" s="11">
        <v>0</v>
      </c>
      <c r="AH81" s="11">
        <v>0</v>
      </c>
      <c r="AI81" s="11">
        <v>0</v>
      </c>
      <c r="AJ81" s="11">
        <v>13966.735259999999</v>
      </c>
      <c r="AK81" s="11">
        <v>13966.735259999999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</row>
    <row r="82" spans="1:47" ht="24" x14ac:dyDescent="0.25">
      <c r="A82" s="17" t="s">
        <v>39</v>
      </c>
      <c r="B82" s="10">
        <v>73</v>
      </c>
      <c r="C82" s="16" t="str">
        <f t="shared" si="6"/>
        <v xml:space="preserve"> 6 АТ ОЩАДБАНК</v>
      </c>
      <c r="D82" s="9" t="str">
        <f t="shared" si="7"/>
        <v>82</v>
      </c>
      <c r="E82" s="9" t="str">
        <f t="shared" si="8"/>
        <v>Адміністративна та допоміжна офісна діяльність, інші допоміжні комерційні послуги</v>
      </c>
      <c r="F82" s="11">
        <v>343461.18131999997</v>
      </c>
      <c r="G82" s="11">
        <v>6125.0841600000003</v>
      </c>
      <c r="H82" s="11">
        <v>337336.09716</v>
      </c>
      <c r="I82" s="11">
        <v>5777.9979999999996</v>
      </c>
      <c r="J82" s="11">
        <v>5777.9979999999996</v>
      </c>
      <c r="K82" s="11">
        <v>0</v>
      </c>
      <c r="L82" s="11">
        <v>0</v>
      </c>
      <c r="M82" s="11">
        <v>0</v>
      </c>
      <c r="N82" s="11">
        <v>0</v>
      </c>
      <c r="O82" s="11">
        <v>337683.18332000001</v>
      </c>
      <c r="P82" s="11">
        <v>347.08616000000001</v>
      </c>
      <c r="Q82" s="11">
        <v>337336.09716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-197012.06323</v>
      </c>
      <c r="AB82" s="11">
        <v>-356.87966</v>
      </c>
      <c r="AC82" s="11">
        <v>-196655.18356999999</v>
      </c>
      <c r="AD82" s="11">
        <v>20.376080000000002</v>
      </c>
      <c r="AE82" s="11">
        <v>20.376080000000002</v>
      </c>
      <c r="AF82" s="11">
        <v>0</v>
      </c>
      <c r="AG82" s="11">
        <v>0</v>
      </c>
      <c r="AH82" s="11">
        <v>0</v>
      </c>
      <c r="AI82" s="11">
        <v>0</v>
      </c>
      <c r="AJ82" s="11">
        <v>196991.68715000001</v>
      </c>
      <c r="AK82" s="11">
        <v>336.50358</v>
      </c>
      <c r="AL82" s="11">
        <v>196655.18356999999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</row>
    <row r="83" spans="1:47" x14ac:dyDescent="0.25">
      <c r="A83" s="17" t="s">
        <v>38</v>
      </c>
      <c r="B83" s="10">
        <v>74</v>
      </c>
      <c r="C83" s="16" t="str">
        <f t="shared" si="6"/>
        <v xml:space="preserve"> 6 АТ ОЩАДБАНК</v>
      </c>
      <c r="D83" s="9" t="str">
        <f t="shared" si="7"/>
        <v>84</v>
      </c>
      <c r="E83" s="9" t="str">
        <f t="shared" si="8"/>
        <v>Державне управління й оборона; обов'язкове соціальне страхування</v>
      </c>
      <c r="F83" s="11">
        <v>4665729.8845199998</v>
      </c>
      <c r="G83" s="11">
        <v>2411216.0656699999</v>
      </c>
      <c r="H83" s="11">
        <v>2254513.8188499999</v>
      </c>
      <c r="I83" s="11">
        <v>1539205.2770499999</v>
      </c>
      <c r="J83" s="11">
        <v>1539205.2770499999</v>
      </c>
      <c r="K83" s="11">
        <v>0</v>
      </c>
      <c r="L83" s="11">
        <v>3126224.6074700002</v>
      </c>
      <c r="M83" s="11">
        <v>871710.78862000001</v>
      </c>
      <c r="N83" s="11">
        <v>2254513.8188499999</v>
      </c>
      <c r="O83" s="11">
        <v>300</v>
      </c>
      <c r="P83" s="11">
        <v>300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-107704.05566</v>
      </c>
      <c r="AB83" s="11">
        <v>-46323.636400000003</v>
      </c>
      <c r="AC83" s="11">
        <v>-61380.419260000002</v>
      </c>
      <c r="AD83" s="11">
        <v>32278.333900000001</v>
      </c>
      <c r="AE83" s="11">
        <v>32278.333900000001</v>
      </c>
      <c r="AF83" s="11">
        <v>0</v>
      </c>
      <c r="AG83" s="11">
        <v>75125.72176</v>
      </c>
      <c r="AH83" s="11">
        <v>13745.3025</v>
      </c>
      <c r="AI83" s="11">
        <v>61380.419260000002</v>
      </c>
      <c r="AJ83" s="11">
        <v>300</v>
      </c>
      <c r="AK83" s="11">
        <v>300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</row>
    <row r="84" spans="1:47" x14ac:dyDescent="0.25">
      <c r="A84" s="17" t="s">
        <v>37</v>
      </c>
      <c r="B84" s="10">
        <v>75</v>
      </c>
      <c r="C84" s="16" t="str">
        <f t="shared" si="6"/>
        <v xml:space="preserve"> 6 АТ ОЩАДБАНК</v>
      </c>
      <c r="D84" s="9" t="str">
        <f t="shared" si="7"/>
        <v>85</v>
      </c>
      <c r="E84" s="9" t="str">
        <f t="shared" si="8"/>
        <v>Освіта</v>
      </c>
      <c r="F84" s="11">
        <v>29862.425640000001</v>
      </c>
      <c r="G84" s="11">
        <v>29862.425640000001</v>
      </c>
      <c r="H84" s="11">
        <v>0</v>
      </c>
      <c r="I84" s="11">
        <v>27929.469369999999</v>
      </c>
      <c r="J84" s="11">
        <v>27929.469369999999</v>
      </c>
      <c r="K84" s="11">
        <v>0</v>
      </c>
      <c r="L84" s="11">
        <v>0</v>
      </c>
      <c r="M84" s="11">
        <v>0</v>
      </c>
      <c r="N84" s="11">
        <v>0</v>
      </c>
      <c r="O84" s="11">
        <v>1932.9562699999999</v>
      </c>
      <c r="P84" s="11">
        <v>1932.9562699999999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-1233.4097999999999</v>
      </c>
      <c r="AB84" s="11">
        <v>-1233.4097999999999</v>
      </c>
      <c r="AC84" s="11">
        <v>0</v>
      </c>
      <c r="AD84" s="11">
        <v>684.22348</v>
      </c>
      <c r="AE84" s="11">
        <v>684.22348</v>
      </c>
      <c r="AF84" s="11">
        <v>0</v>
      </c>
      <c r="AG84" s="11">
        <v>0</v>
      </c>
      <c r="AH84" s="11">
        <v>0</v>
      </c>
      <c r="AI84" s="11">
        <v>0</v>
      </c>
      <c r="AJ84" s="11">
        <v>549.18632000000002</v>
      </c>
      <c r="AK84" s="11">
        <v>549.18632000000002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</row>
    <row r="85" spans="1:47" x14ac:dyDescent="0.25">
      <c r="A85" s="17" t="s">
        <v>36</v>
      </c>
      <c r="B85" s="10">
        <v>76</v>
      </c>
      <c r="C85" s="16" t="str">
        <f t="shared" si="6"/>
        <v xml:space="preserve"> 6 АТ ОЩАДБАНК</v>
      </c>
      <c r="D85" s="9" t="str">
        <f t="shared" si="7"/>
        <v>86</v>
      </c>
      <c r="E85" s="9" t="str">
        <f t="shared" si="8"/>
        <v>Охорона здоров'я</v>
      </c>
      <c r="F85" s="11">
        <v>380284.31335999997</v>
      </c>
      <c r="G85" s="11">
        <v>380284.31335999997</v>
      </c>
      <c r="H85" s="11">
        <v>0</v>
      </c>
      <c r="I85" s="11">
        <v>348405.56810999999</v>
      </c>
      <c r="J85" s="11">
        <v>348405.56810999999</v>
      </c>
      <c r="K85" s="11">
        <v>0</v>
      </c>
      <c r="L85" s="11">
        <v>7120.87835</v>
      </c>
      <c r="M85" s="11">
        <v>7120.87835</v>
      </c>
      <c r="N85" s="11">
        <v>0</v>
      </c>
      <c r="O85" s="11">
        <v>24757.866900000001</v>
      </c>
      <c r="P85" s="11">
        <v>24757.866900000001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-20844.523450000001</v>
      </c>
      <c r="AB85" s="11">
        <v>-20844.523450000001</v>
      </c>
      <c r="AC85" s="11">
        <v>0</v>
      </c>
      <c r="AD85" s="11">
        <v>4161.7740599999997</v>
      </c>
      <c r="AE85" s="11">
        <v>4161.7740599999997</v>
      </c>
      <c r="AF85" s="11">
        <v>0</v>
      </c>
      <c r="AG85" s="11">
        <v>41.595889999999997</v>
      </c>
      <c r="AH85" s="11">
        <v>41.595889999999997</v>
      </c>
      <c r="AI85" s="11">
        <v>0</v>
      </c>
      <c r="AJ85" s="11">
        <v>16641.1535</v>
      </c>
      <c r="AK85" s="11">
        <v>16641.1535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</row>
    <row r="86" spans="1:47" x14ac:dyDescent="0.25">
      <c r="A86" s="17" t="s">
        <v>35</v>
      </c>
      <c r="B86" s="10">
        <v>77</v>
      </c>
      <c r="C86" s="16" t="str">
        <f t="shared" si="6"/>
        <v xml:space="preserve"> 6 АТ ОЩАДБАНК</v>
      </c>
      <c r="D86" s="9" t="str">
        <f t="shared" si="7"/>
        <v>87</v>
      </c>
      <c r="E86" s="9" t="str">
        <f t="shared" si="8"/>
        <v>Надання послуг догляду із забезпеченням проживання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</row>
    <row r="87" spans="1:47" x14ac:dyDescent="0.25">
      <c r="A87" s="17" t="s">
        <v>34</v>
      </c>
      <c r="B87" s="10">
        <v>78</v>
      </c>
      <c r="C87" s="16" t="str">
        <f t="shared" si="6"/>
        <v xml:space="preserve"> 6 АТ ОЩАДБАНК</v>
      </c>
      <c r="D87" s="9" t="str">
        <f t="shared" si="7"/>
        <v>88</v>
      </c>
      <c r="E87" s="9" t="str">
        <f t="shared" si="8"/>
        <v>Надання соціальної допомоги без забезпечення проживання</v>
      </c>
      <c r="F87" s="11">
        <v>14181.01993</v>
      </c>
      <c r="G87" s="11">
        <v>14181.01993</v>
      </c>
      <c r="H87" s="11">
        <v>0</v>
      </c>
      <c r="I87" s="11">
        <v>7102.3500999999997</v>
      </c>
      <c r="J87" s="11">
        <v>7102.3500999999997</v>
      </c>
      <c r="K87" s="11">
        <v>0</v>
      </c>
      <c r="L87" s="11">
        <v>0</v>
      </c>
      <c r="M87" s="11">
        <v>0</v>
      </c>
      <c r="N87" s="11">
        <v>0</v>
      </c>
      <c r="O87" s="11">
        <v>7078.6698299999998</v>
      </c>
      <c r="P87" s="11">
        <v>7078.6698299999998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-7117.5464000000002</v>
      </c>
      <c r="AB87" s="11">
        <v>-7117.5464000000002</v>
      </c>
      <c r="AC87" s="11">
        <v>0</v>
      </c>
      <c r="AD87" s="11">
        <v>38.876570000000001</v>
      </c>
      <c r="AE87" s="11">
        <v>38.876570000000001</v>
      </c>
      <c r="AF87" s="11">
        <v>0</v>
      </c>
      <c r="AG87" s="11">
        <v>0</v>
      </c>
      <c r="AH87" s="11">
        <v>0</v>
      </c>
      <c r="AI87" s="11">
        <v>0</v>
      </c>
      <c r="AJ87" s="11">
        <v>7078.6698299999998</v>
      </c>
      <c r="AK87" s="11">
        <v>7078.6698299999998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1">
        <v>0</v>
      </c>
    </row>
    <row r="88" spans="1:47" x14ac:dyDescent="0.25">
      <c r="A88" s="17" t="s">
        <v>33</v>
      </c>
      <c r="B88" s="10">
        <v>79</v>
      </c>
      <c r="C88" s="16" t="str">
        <f t="shared" si="6"/>
        <v xml:space="preserve"> 6 АТ ОЩАДБАНК</v>
      </c>
      <c r="D88" s="9" t="str">
        <f t="shared" si="7"/>
        <v>90</v>
      </c>
      <c r="E88" s="9" t="str">
        <f t="shared" si="8"/>
        <v>Діяльність у сфері творчості, мистецтва та розваг</v>
      </c>
      <c r="F88" s="11">
        <v>322.69475</v>
      </c>
      <c r="G88" s="11">
        <v>322.69475</v>
      </c>
      <c r="H88" s="11">
        <v>0</v>
      </c>
      <c r="I88" s="11">
        <v>322.69475</v>
      </c>
      <c r="J88" s="11">
        <v>322.69475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-0.48392000000000002</v>
      </c>
      <c r="AB88" s="11">
        <v>-0.48392000000000002</v>
      </c>
      <c r="AC88" s="11">
        <v>0</v>
      </c>
      <c r="AD88" s="11">
        <v>0.48392000000000002</v>
      </c>
      <c r="AE88" s="11">
        <v>0.48392000000000002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</row>
    <row r="89" spans="1:47" x14ac:dyDescent="0.25">
      <c r="A89" s="17" t="s">
        <v>32</v>
      </c>
      <c r="B89" s="10">
        <v>80</v>
      </c>
      <c r="C89" s="16" t="str">
        <f t="shared" si="6"/>
        <v xml:space="preserve"> 6 АТ ОЩАДБАНК</v>
      </c>
      <c r="D89" s="9" t="str">
        <f t="shared" si="7"/>
        <v>91</v>
      </c>
      <c r="E89" s="9" t="str">
        <f t="shared" si="8"/>
        <v>Функціювання бібліотек, архівів, музеїв та інших закладів культури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v>0</v>
      </c>
      <c r="AU89" s="11">
        <v>0</v>
      </c>
    </row>
    <row r="90" spans="1:47" x14ac:dyDescent="0.25">
      <c r="A90" s="17" t="s">
        <v>31</v>
      </c>
      <c r="B90" s="10">
        <v>81</v>
      </c>
      <c r="C90" s="16" t="str">
        <f t="shared" si="6"/>
        <v xml:space="preserve"> 6 АТ ОЩАДБАНК</v>
      </c>
      <c r="D90" s="9" t="str">
        <f t="shared" si="7"/>
        <v>92</v>
      </c>
      <c r="E90" s="9" t="str">
        <f t="shared" si="8"/>
        <v>Організування азартних ігор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</row>
    <row r="91" spans="1:47" x14ac:dyDescent="0.25">
      <c r="A91" s="17" t="s">
        <v>30</v>
      </c>
      <c r="B91" s="10">
        <v>82</v>
      </c>
      <c r="C91" s="16" t="str">
        <f t="shared" si="6"/>
        <v xml:space="preserve"> 6 АТ ОЩАДБАНК</v>
      </c>
      <c r="D91" s="9" t="str">
        <f t="shared" si="7"/>
        <v>93</v>
      </c>
      <c r="E91" s="9" t="str">
        <f t="shared" si="8"/>
        <v>Діяльність у сфері спорту, організування відпочинку та розваг</v>
      </c>
      <c r="F91" s="11">
        <v>22940.13855</v>
      </c>
      <c r="G91" s="11">
        <v>22940.13855</v>
      </c>
      <c r="H91" s="11">
        <v>0</v>
      </c>
      <c r="I91" s="11">
        <v>22450.643899999999</v>
      </c>
      <c r="J91" s="11">
        <v>22450.643899999999</v>
      </c>
      <c r="K91" s="11">
        <v>0</v>
      </c>
      <c r="L91" s="11">
        <v>0</v>
      </c>
      <c r="M91" s="11">
        <v>0</v>
      </c>
      <c r="N91" s="11">
        <v>0</v>
      </c>
      <c r="O91" s="11">
        <v>489.49464999999998</v>
      </c>
      <c r="P91" s="11">
        <v>489.49464999999998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-589.78363999999999</v>
      </c>
      <c r="AB91" s="11">
        <v>-589.78363999999999</v>
      </c>
      <c r="AC91" s="11">
        <v>0</v>
      </c>
      <c r="AD91" s="11">
        <v>103.75773</v>
      </c>
      <c r="AE91" s="11">
        <v>103.75773</v>
      </c>
      <c r="AF91" s="11">
        <v>0</v>
      </c>
      <c r="AG91" s="11">
        <v>0</v>
      </c>
      <c r="AH91" s="11">
        <v>0</v>
      </c>
      <c r="AI91" s="11">
        <v>0</v>
      </c>
      <c r="AJ91" s="11">
        <v>486.02591000000001</v>
      </c>
      <c r="AK91" s="11">
        <v>486.02591000000001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</row>
    <row r="92" spans="1:47" x14ac:dyDescent="0.25">
      <c r="A92" s="17" t="s">
        <v>29</v>
      </c>
      <c r="B92" s="10">
        <v>83</v>
      </c>
      <c r="C92" s="16" t="str">
        <f t="shared" si="6"/>
        <v xml:space="preserve"> 6 АТ ОЩАДБАНК</v>
      </c>
      <c r="D92" s="9" t="str">
        <f t="shared" si="7"/>
        <v>94</v>
      </c>
      <c r="E92" s="9" t="str">
        <f t="shared" si="8"/>
        <v>Діяльність громадських організацій</v>
      </c>
      <c r="F92" s="11">
        <v>37.848880000000001</v>
      </c>
      <c r="G92" s="11">
        <v>37.848880000000001</v>
      </c>
      <c r="H92" s="11">
        <v>0</v>
      </c>
      <c r="I92" s="11">
        <v>16.82197</v>
      </c>
      <c r="J92" s="11">
        <v>16.82197</v>
      </c>
      <c r="K92" s="11">
        <v>0</v>
      </c>
      <c r="L92" s="11">
        <v>0</v>
      </c>
      <c r="M92" s="11">
        <v>0</v>
      </c>
      <c r="N92" s="11">
        <v>0</v>
      </c>
      <c r="O92" s="11">
        <v>21.026910000000001</v>
      </c>
      <c r="P92" s="11">
        <v>21.026910000000001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-22.935289999999998</v>
      </c>
      <c r="AB92" s="11">
        <v>-22.935289999999998</v>
      </c>
      <c r="AC92" s="11">
        <v>0</v>
      </c>
      <c r="AD92" s="11">
        <v>2.1319499999999998</v>
      </c>
      <c r="AE92" s="11">
        <v>2.1319499999999998</v>
      </c>
      <c r="AF92" s="11">
        <v>0</v>
      </c>
      <c r="AG92" s="11">
        <v>0</v>
      </c>
      <c r="AH92" s="11">
        <v>0</v>
      </c>
      <c r="AI92" s="11">
        <v>0</v>
      </c>
      <c r="AJ92" s="11">
        <v>20.803339999999999</v>
      </c>
      <c r="AK92" s="11">
        <v>20.803339999999999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</row>
    <row r="93" spans="1:47" ht="24" x14ac:dyDescent="0.25">
      <c r="A93" s="17" t="s">
        <v>28</v>
      </c>
      <c r="B93" s="10">
        <v>84</v>
      </c>
      <c r="C93" s="16" t="str">
        <f t="shared" si="6"/>
        <v xml:space="preserve"> 6 АТ ОЩАДБАНК</v>
      </c>
      <c r="D93" s="9" t="str">
        <f t="shared" si="7"/>
        <v>95</v>
      </c>
      <c r="E93" s="9" t="str">
        <f t="shared" si="8"/>
        <v>Ремонт комп'ютерів, побутових виробів і предметів особистого вжитку</v>
      </c>
      <c r="F93" s="11">
        <v>12917.27997</v>
      </c>
      <c r="G93" s="11">
        <v>12917.27997</v>
      </c>
      <c r="H93" s="11">
        <v>0</v>
      </c>
      <c r="I93" s="11">
        <v>11392.64185</v>
      </c>
      <c r="J93" s="11">
        <v>11392.64185</v>
      </c>
      <c r="K93" s="11">
        <v>0</v>
      </c>
      <c r="L93" s="11">
        <v>0</v>
      </c>
      <c r="M93" s="11">
        <v>0</v>
      </c>
      <c r="N93" s="11">
        <v>0</v>
      </c>
      <c r="O93" s="11">
        <v>1524.6381200000001</v>
      </c>
      <c r="P93" s="11">
        <v>1524.6381200000001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-1149.9266500000001</v>
      </c>
      <c r="AB93" s="11">
        <v>-1149.9266500000001</v>
      </c>
      <c r="AC93" s="11">
        <v>0</v>
      </c>
      <c r="AD93" s="11">
        <v>55.452019999999997</v>
      </c>
      <c r="AE93" s="11">
        <v>55.452019999999997</v>
      </c>
      <c r="AF93" s="11">
        <v>0</v>
      </c>
      <c r="AG93" s="11">
        <v>0</v>
      </c>
      <c r="AH93" s="11">
        <v>0</v>
      </c>
      <c r="AI93" s="11">
        <v>0</v>
      </c>
      <c r="AJ93" s="11">
        <v>1094.4746299999999</v>
      </c>
      <c r="AK93" s="11">
        <v>1094.4746299999999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</row>
    <row r="94" spans="1:47" x14ac:dyDescent="0.25">
      <c r="A94" s="17" t="s">
        <v>27</v>
      </c>
      <c r="B94" s="10">
        <v>85</v>
      </c>
      <c r="C94" s="16" t="str">
        <f t="shared" si="6"/>
        <v xml:space="preserve"> 6 АТ ОЩАДБАНК</v>
      </c>
      <c r="D94" s="9" t="str">
        <f t="shared" si="7"/>
        <v>96</v>
      </c>
      <c r="E94" s="9" t="str">
        <f t="shared" si="8"/>
        <v>Надання інших індивідуальних послуг</v>
      </c>
      <c r="F94" s="11">
        <v>76358.241150000002</v>
      </c>
      <c r="G94" s="11">
        <v>76358.241150000002</v>
      </c>
      <c r="H94" s="11">
        <v>0</v>
      </c>
      <c r="I94" s="11">
        <v>71546.927800000005</v>
      </c>
      <c r="J94" s="11">
        <v>71546.927800000005</v>
      </c>
      <c r="K94" s="11">
        <v>0</v>
      </c>
      <c r="L94" s="11">
        <v>0</v>
      </c>
      <c r="M94" s="11">
        <v>0</v>
      </c>
      <c r="N94" s="11">
        <v>0</v>
      </c>
      <c r="O94" s="11">
        <v>4811.3133500000004</v>
      </c>
      <c r="P94" s="11">
        <v>4811.3133500000004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-3685.1827400000002</v>
      </c>
      <c r="AB94" s="11">
        <v>-3685.1827400000002</v>
      </c>
      <c r="AC94" s="11">
        <v>0</v>
      </c>
      <c r="AD94" s="11">
        <v>661.53272000000004</v>
      </c>
      <c r="AE94" s="11">
        <v>661.53272000000004</v>
      </c>
      <c r="AF94" s="11">
        <v>0</v>
      </c>
      <c r="AG94" s="11">
        <v>0</v>
      </c>
      <c r="AH94" s="11">
        <v>0</v>
      </c>
      <c r="AI94" s="11">
        <v>0</v>
      </c>
      <c r="AJ94" s="11">
        <v>3023.65002</v>
      </c>
      <c r="AK94" s="11">
        <v>3023.65002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</row>
    <row r="95" spans="1:47" ht="24" x14ac:dyDescent="0.25">
      <c r="A95" s="17" t="s">
        <v>26</v>
      </c>
      <c r="B95" s="10">
        <v>86</v>
      </c>
      <c r="C95" s="16" t="str">
        <f t="shared" si="6"/>
        <v xml:space="preserve"> 6 АТ ОЩАДБАНК</v>
      </c>
      <c r="D95" s="9" t="str">
        <f t="shared" si="7"/>
        <v>97</v>
      </c>
      <c r="E95" s="9" t="str">
        <f t="shared" si="8"/>
        <v>Діяльність домашніх господарств як роботодавців для домашньої прислуги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</row>
    <row r="96" spans="1:47" ht="24" x14ac:dyDescent="0.25">
      <c r="A96" s="17" t="s">
        <v>25</v>
      </c>
      <c r="B96" s="10">
        <v>87</v>
      </c>
      <c r="C96" s="16" t="str">
        <f t="shared" si="6"/>
        <v xml:space="preserve"> 6 АТ ОЩАДБАНК</v>
      </c>
      <c r="D96" s="9" t="str">
        <f t="shared" si="7"/>
        <v>98</v>
      </c>
      <c r="E96" s="9" t="str">
        <f t="shared" si="8"/>
        <v>Діяльність домашніх господарств як виробників товарів та послуг для власного споживання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</row>
    <row r="97" spans="1:47" x14ac:dyDescent="0.25">
      <c r="A97" s="17" t="s">
        <v>24</v>
      </c>
      <c r="B97" s="10">
        <v>88</v>
      </c>
      <c r="C97" s="16" t="str">
        <f t="shared" si="6"/>
        <v xml:space="preserve"> 6 АТ ОЩАДБАНК</v>
      </c>
      <c r="D97" s="9" t="str">
        <f t="shared" si="7"/>
        <v>99</v>
      </c>
      <c r="E97" s="9" t="str">
        <f t="shared" si="8"/>
        <v>Діяльність екстериторіальних організацій і органів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</row>
    <row r="98" spans="1:47" ht="24" x14ac:dyDescent="0.25">
      <c r="A98" s="17" t="s">
        <v>23</v>
      </c>
      <c r="B98" s="10">
        <v>89</v>
      </c>
      <c r="C98" s="16" t="str">
        <f t="shared" si="6"/>
        <v xml:space="preserve"> 6 АТ ОЩАДБАНК</v>
      </c>
      <c r="D98" s="9" t="str">
        <f t="shared" si="7"/>
        <v>Інше</v>
      </c>
      <c r="E98" s="9" t="str">
        <f t="shared" si="8"/>
        <v>Інше (для фізичних осіб (у т. ч. суб`єктів незалежної професійної діяльності) та нерезидентів)</v>
      </c>
      <c r="F98" s="11">
        <v>26773068.138390001</v>
      </c>
      <c r="G98" s="11">
        <v>25397609.11583</v>
      </c>
      <c r="H98" s="11">
        <v>1375459.02256</v>
      </c>
      <c r="I98" s="11">
        <v>20528170.269730002</v>
      </c>
      <c r="J98" s="11">
        <v>20527469.392030001</v>
      </c>
      <c r="K98" s="11">
        <v>700.8777</v>
      </c>
      <c r="L98" s="11">
        <v>2292111.34008</v>
      </c>
      <c r="M98" s="11">
        <v>2292002.7844400001</v>
      </c>
      <c r="N98" s="11">
        <v>108.55564</v>
      </c>
      <c r="O98" s="11">
        <v>3951413.4756700001</v>
      </c>
      <c r="P98" s="11">
        <v>2576763.8864500001</v>
      </c>
      <c r="Q98" s="11">
        <v>1374649.58922</v>
      </c>
      <c r="R98" s="11">
        <v>1379.4500700000001</v>
      </c>
      <c r="S98" s="11">
        <v>1379.4500700000001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-4604067.5512600001</v>
      </c>
      <c r="AB98" s="11">
        <v>-3229477.3235999998</v>
      </c>
      <c r="AC98" s="11">
        <v>-1374590.2276600001</v>
      </c>
      <c r="AD98" s="11">
        <v>616519.21923000005</v>
      </c>
      <c r="AE98" s="11">
        <v>616483.54313999997</v>
      </c>
      <c r="AF98" s="11">
        <v>35.676090000000002</v>
      </c>
      <c r="AG98" s="11">
        <v>199215.08184</v>
      </c>
      <c r="AH98" s="11">
        <v>199135.02411999999</v>
      </c>
      <c r="AI98" s="11">
        <v>80.057720000000003</v>
      </c>
      <c r="AJ98" s="11">
        <v>3788409.3438499998</v>
      </c>
      <c r="AK98" s="11">
        <v>2413934.85</v>
      </c>
      <c r="AL98" s="11">
        <v>1374474.49385</v>
      </c>
      <c r="AM98" s="11">
        <v>-76.09366</v>
      </c>
      <c r="AN98" s="11">
        <v>-76.09366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</row>
    <row r="99" spans="1:47" x14ac:dyDescent="0.25">
      <c r="A99" s="17" t="s">
        <v>22</v>
      </c>
      <c r="B99" s="10">
        <v>90</v>
      </c>
      <c r="C99" s="16" t="str">
        <f t="shared" si="6"/>
        <v xml:space="preserve"> 6 АТ ОЩАДБАНК</v>
      </c>
      <c r="D99" s="9" t="str">
        <f t="shared" si="7"/>
        <v>Інше</v>
      </c>
      <c r="E99" s="9" t="str">
        <f t="shared" si="8"/>
        <v>Інше (для новостворюванних суб`єктів господарювання)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</row>
    <row r="101" spans="1:47" x14ac:dyDescent="0.25">
      <c r="C101" s="25" t="s">
        <v>18</v>
      </c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</sheetData>
  <mergeCells count="28">
    <mergeCell ref="B1:C1"/>
    <mergeCell ref="C101:Q101"/>
    <mergeCell ref="B6:B8"/>
    <mergeCell ref="C6:C8"/>
    <mergeCell ref="D6:D8"/>
    <mergeCell ref="E6:E8"/>
    <mergeCell ref="F6:Z6"/>
    <mergeCell ref="X7:Z7"/>
    <mergeCell ref="L7:N7"/>
    <mergeCell ref="O7:Q7"/>
    <mergeCell ref="R7:T7"/>
    <mergeCell ref="U7:W7"/>
    <mergeCell ref="B3:C3"/>
    <mergeCell ref="AM7:AO7"/>
    <mergeCell ref="AP7:AR7"/>
    <mergeCell ref="AS7:AU7"/>
    <mergeCell ref="B2:AI2"/>
    <mergeCell ref="AA7:AA8"/>
    <mergeCell ref="AB7:AB8"/>
    <mergeCell ref="AC7:AC8"/>
    <mergeCell ref="AD7:AF7"/>
    <mergeCell ref="AG7:AI7"/>
    <mergeCell ref="AJ7:AL7"/>
    <mergeCell ref="AA6:AU6"/>
    <mergeCell ref="F7:F8"/>
    <mergeCell ref="G7:G8"/>
    <mergeCell ref="H7:H8"/>
    <mergeCell ref="I7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Form</vt:lpstr>
      <vt:lpstr>__FT1__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Борщ Ірина Вікторівна</dc:creator>
  <cp:lastModifiedBy>Борщ Ірина Вікторівна</cp:lastModifiedBy>
  <dcterms:created xsi:type="dcterms:W3CDTF">2025-05-15T08:50:11Z</dcterms:created>
  <dcterms:modified xsi:type="dcterms:W3CDTF">2025-05-15T08:50:12Z</dcterms:modified>
</cp:coreProperties>
</file>