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\LCR\6KX\Нормативка\Публікація складових\01.05.2024\"/>
    </mc:Choice>
  </mc:AlternateContent>
  <bookViews>
    <workbookView xWindow="0" yWindow="0" windowWidth="23040" windowHeight="9192"/>
  </bookViews>
  <sheets>
    <sheet name="п.п. 10 пункту 1" sheetId="1" r:id="rId1"/>
  </sheets>
  <definedNames>
    <definedName name="Path">'п.п. 10 пункту 1'!#REF!</definedName>
    <definedName name="PathRes">'п.п. 10 пункту 1'!#REF!</definedName>
    <definedName name="repdate">OFFSET('п.п. 10 пункту 1'!$B$10,COUNTA('п.п. 10 пункту 1'!$B$10:$B$32)-1,0,1,1)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30" i="1" l="1"/>
  <c r="CF29" i="1"/>
  <c r="CF28" i="1"/>
  <c r="CF27" i="1"/>
  <c r="CF26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CF15" i="1" l="1"/>
  <c r="CF17" i="1"/>
  <c r="CF14" i="1"/>
  <c r="CF16" i="1"/>
  <c r="CF18" i="1"/>
  <c r="CF20" i="1"/>
  <c r="CF24" i="1"/>
  <c r="CE10" i="1"/>
  <c r="CE11" i="1"/>
  <c r="CE12" i="1"/>
  <c r="CE13" i="1"/>
  <c r="CE14" i="1"/>
  <c r="CE15" i="1"/>
  <c r="CE16" i="1"/>
  <c r="CE17" i="1"/>
  <c r="CE18" i="1"/>
  <c r="CF31" i="1"/>
  <c r="CE31" i="1" l="1"/>
  <c r="CE28" i="1"/>
  <c r="CE20" i="1"/>
  <c r="CF25" i="1"/>
  <c r="CF23" i="1"/>
  <c r="CF12" i="1"/>
  <c r="CE22" i="1"/>
  <c r="CE29" i="1"/>
  <c r="CF21" i="1"/>
  <c r="CE21" i="1"/>
  <c r="CE19" i="1"/>
  <c r="CF10" i="1"/>
  <c r="CF22" i="1"/>
  <c r="CE30" i="1"/>
  <c r="CE26" i="1"/>
  <c r="CE23" i="1"/>
  <c r="CF13" i="1"/>
  <c r="CE27" i="1"/>
  <c r="CE24" i="1"/>
  <c r="CE25" i="1"/>
  <c r="CF19" i="1"/>
  <c r="CF11" i="1"/>
  <c r="CE32" i="1" l="1"/>
  <c r="CF32" i="1"/>
</calcChain>
</file>

<file path=xl/sharedStrings.xml><?xml version="1.0" encoding="utf-8"?>
<sst xmlns="http://schemas.openxmlformats.org/spreadsheetml/2006/main" count="212" uniqueCount="52">
  <si>
    <t xml:space="preserve">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</si>
  <si>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</si>
  <si>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</si>
  <si>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</si>
  <si>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</si>
  <si>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</si>
  <si>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</si>
  <si>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</si>
  <si>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</si>
  <si>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</si>
  <si>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</si>
  <si>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r>
      <t>кошти в Національному банку [на кореспондентському рахунку та рахунку умовного зберігання (ескроу)]</t>
    </r>
    <r>
      <rPr>
        <strike/>
        <sz val="11"/>
        <rFont val="Times New Roman"/>
        <family val="1"/>
        <charset val="204"/>
      </rPr>
      <t xml:space="preserve"> </t>
    </r>
  </si>
  <si>
    <t>сума за ОВДП та ОЗДП, що рефінансуються Національним банком України</t>
  </si>
  <si>
    <t>сума за облігаціями внутрішніх місцевих позик та підприємств, розміщення яких здійснено під гарантію Кабінету Міністрів України, що рефінансуються Національним банком України</t>
  </si>
  <si>
    <t>сума за депозитними сертифікатами Національного банку України</t>
  </si>
  <si>
    <t>сума за депозитами в Національному банку України до 1 дня</t>
  </si>
  <si>
    <t>сума за борговими цінними паперами міжнародних фінансових організацій/державних органів країн G-7 з рейтингами провідних світових рейтингових агенств не нижче АА-/Аа3</t>
  </si>
  <si>
    <t>сума за борговими цінними паперами, емітованими міжнародними банками розвитку</t>
  </si>
  <si>
    <t>кошти на коррахунках в інших банках з рейтингом не нижче інвест.класу, що зменш.на суму незнижувального залишку за відповідними рахунками ностро</t>
  </si>
  <si>
    <t>сума обов'язкових резервів, що  підлягають зберіганню на кореспондентському рахунку банку в Національному банку в період утримання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</si>
  <si>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</si>
  <si>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</si>
  <si>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</si>
  <si>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</si>
  <si>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</si>
  <si>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</si>
  <si>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</si>
  <si>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</si>
  <si>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</si>
  <si>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</si>
  <si>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</si>
  <si>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</si>
  <si>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</si>
  <si>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</si>
  <si>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</si>
  <si>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</si>
  <si>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</si>
  <si>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</si>
  <si>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</si>
  <si>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</si>
  <si>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</si>
  <si>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</si>
  <si>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</si>
  <si>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</si>
  <si>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</si>
  <si>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</si>
  <si>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 xml:space="preserve">інші операції, за якими очікуються надходження (згідно з таблицею 1 додатку 3 до Методики розрахунку LCR) </t>
  </si>
  <si>
    <t>сукупні очікувані надходження грошових коштів</t>
  </si>
  <si>
    <t>у всіх валютах</t>
  </si>
  <si>
    <t>у іноземній валюті</t>
  </si>
  <si>
    <t>X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</si>
  <si>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Акціонерне товариство Державний ощадний банк України,  станом на 1 травня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</si>
</sst>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\.mm\.yyyy;@"/>
    <numFmt numFmtId="165" formatCode="_-* #,##0_-;\-* #,##0_-;_-* &quot;-&quot;??_-;_-@_-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1" applyFont="1" applyFill="1" applyAlignment="1"/>
    <xf numFmtId="0" fontId="1" fillId="2" borderId="0" xfId="1" applyFill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Alignment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Border="1"/>
    <xf numFmtId="0" fontId="4" fillId="2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textRotation="90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1" fillId="0" borderId="0" xfId="1" applyFill="1"/>
    <xf numFmtId="0" fontId="10" fillId="0" borderId="7" xfId="1" applyFont="1" applyFill="1" applyBorder="1" applyAlignment="1">
      <alignment horizontal="center"/>
    </xf>
    <xf numFmtId="164" fontId="10" fillId="0" borderId="7" xfId="1" applyNumberFormat="1" applyFont="1" applyFill="1" applyBorder="1"/>
    <xf numFmtId="165" fontId="10" fillId="0" borderId="7" xfId="2" applyNumberFormat="1" applyFont="1" applyFill="1" applyBorder="1"/>
    <xf numFmtId="165" fontId="10" fillId="2" borderId="7" xfId="2" applyNumberFormat="1" applyFont="1" applyFill="1" applyBorder="1"/>
    <xf numFmtId="166" fontId="10" fillId="0" borderId="7" xfId="3" applyNumberFormat="1" applyFont="1" applyFill="1" applyBorder="1"/>
    <xf numFmtId="0" fontId="10" fillId="0" borderId="0" xfId="1" applyFont="1" applyFill="1"/>
    <xf numFmtId="0" fontId="1" fillId="0" borderId="7" xfId="1" applyFill="1" applyBorder="1"/>
    <xf numFmtId="165" fontId="10" fillId="0" borderId="7" xfId="2" applyNumberFormat="1" applyFont="1" applyFill="1" applyBorder="1" applyAlignment="1">
      <alignment horizontal="center"/>
    </xf>
    <xf numFmtId="0" fontId="1" fillId="0" borderId="0" xfId="1"/>
    <xf numFmtId="14" fontId="1" fillId="0" borderId="0" xfId="1" applyNumberFormat="1"/>
  </cellXfs>
  <cellStyles count="4">
    <cellStyle name="Відсотковий 2" xfId="3"/>
    <cellStyle name="Звичайний" xfId="0" builtinId="0"/>
    <cellStyle name="Звичайни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CF36"/>
  <sheetViews>
    <sheetView tabSelected="1" zoomScale="72" zoomScaleNormal="72" workbookViewId="0">
      <selection activeCell="A2" sqref="A2"/>
    </sheetView>
  </sheetViews>
  <sheetFormatPr defaultColWidth="8.88671875" defaultRowHeight="14.4" x14ac:dyDescent="0.3"/>
  <cols>
    <col min="1" max="1" width="5.6640625" style="44" customWidth="1"/>
    <col min="2" max="2" width="21.88671875" style="44" customWidth="1"/>
    <col min="3" max="3" width="17.33203125" style="44" customWidth="1"/>
    <col min="4" max="4" width="16" style="44" customWidth="1"/>
    <col min="5" max="5" width="13.44140625" style="44" bestFit="1" customWidth="1"/>
    <col min="6" max="6" width="14.6640625" style="44" customWidth="1"/>
    <col min="7" max="7" width="14.44140625" style="44" customWidth="1"/>
    <col min="8" max="8" width="10.6640625" style="44" bestFit="1" customWidth="1"/>
    <col min="9" max="9" width="13.44140625" style="44" bestFit="1" customWidth="1"/>
    <col min="10" max="10" width="14.109375" style="44" customWidth="1"/>
    <col min="11" max="11" width="14.6640625" style="44" customWidth="1"/>
    <col min="12" max="12" width="15.44140625" style="44" customWidth="1"/>
    <col min="13" max="13" width="13.5546875" style="44" customWidth="1"/>
    <col min="14" max="14" width="10.6640625" style="44" customWidth="1"/>
    <col min="15" max="16" width="13.6640625" style="44" customWidth="1"/>
    <col min="17" max="17" width="15.109375" style="44" customWidth="1"/>
    <col min="18" max="18" width="12.88671875" style="44" customWidth="1"/>
    <col min="19" max="19" width="12.6640625" style="44" customWidth="1"/>
    <col min="20" max="20" width="16.5546875" style="44" customWidth="1"/>
    <col min="21" max="21" width="13.6640625" style="44" customWidth="1"/>
    <col min="22" max="23" width="14.33203125" style="44" customWidth="1"/>
    <col min="24" max="24" width="13.109375" style="44" customWidth="1"/>
    <col min="25" max="25" width="12.88671875" style="44" customWidth="1"/>
    <col min="26" max="26" width="12.6640625" style="44" customWidth="1"/>
    <col min="27" max="27" width="12.109375" style="44" customWidth="1"/>
    <col min="28" max="28" width="12.6640625" style="44" customWidth="1"/>
    <col min="29" max="29" width="10.6640625" style="44" customWidth="1"/>
    <col min="30" max="30" width="16" style="44" customWidth="1"/>
    <col min="31" max="31" width="10.33203125" style="44" customWidth="1"/>
    <col min="32" max="32" width="10.5546875" style="44" customWidth="1"/>
    <col min="33" max="33" width="11" style="44" customWidth="1"/>
    <col min="34" max="34" width="14.33203125" style="44" customWidth="1"/>
    <col min="35" max="35" width="11" style="44" customWidth="1"/>
    <col min="36" max="36" width="8.88671875" style="44"/>
    <col min="37" max="37" width="13.6640625" style="44" customWidth="1"/>
    <col min="38" max="38" width="13.109375" style="44" customWidth="1"/>
    <col min="39" max="46" width="8.88671875" style="44"/>
    <col min="47" max="47" width="10.5546875" style="44" customWidth="1"/>
    <col min="48" max="50" width="8.88671875" style="44"/>
    <col min="51" max="51" width="11.109375" style="44" customWidth="1"/>
    <col min="52" max="58" width="8.88671875" style="44"/>
    <col min="59" max="59" width="11.88671875" style="44" customWidth="1"/>
    <col min="60" max="60" width="11" style="44" customWidth="1"/>
    <col min="61" max="62" width="8.88671875" style="44"/>
    <col min="63" max="63" width="10.5546875" style="44" customWidth="1"/>
    <col min="64" max="66" width="8.88671875" style="44"/>
    <col min="67" max="67" width="9.88671875" style="44" bestFit="1" customWidth="1"/>
    <col min="68" max="68" width="11.33203125" style="44" customWidth="1"/>
    <col min="69" max="70" width="11.5546875" style="44" customWidth="1"/>
    <col min="71" max="71" width="10.109375" style="44" customWidth="1"/>
    <col min="72" max="72" width="11.6640625" style="44" customWidth="1"/>
    <col min="73" max="74" width="8.88671875" style="44"/>
    <col min="75" max="76" width="11.33203125" style="44" customWidth="1"/>
    <col min="77" max="77" width="11" style="44" customWidth="1"/>
    <col min="78" max="78" width="10.88671875" style="44" customWidth="1"/>
    <col min="79" max="79" width="11.5546875" style="44" customWidth="1"/>
    <col min="80" max="80" width="10.88671875" style="44" customWidth="1"/>
    <col min="81" max="81" width="12.33203125" style="44" customWidth="1"/>
    <col min="82" max="82" width="12.44140625" style="44" customWidth="1"/>
    <col min="83" max="83" width="9.6640625" style="44" customWidth="1"/>
    <col min="84" max="84" width="10.5546875" style="44" customWidth="1"/>
    <col min="85" max="85" width="14.33203125" style="44" customWidth="1"/>
    <col min="86" max="16384" width="8.88671875" style="44"/>
  </cols>
  <sheetData>
    <row r="1" spans="1:84" s="2" customFormat="1" ht="15.6" x14ac:dyDescent="0.3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4" s="2" customFormat="1" ht="15" customHeight="1" x14ac:dyDescent="0.3">
      <c r="AU2" s="3"/>
      <c r="AV2" s="3"/>
      <c r="AW2" s="4"/>
      <c r="AX2" s="5" t="s">
        <v>0</v>
      </c>
      <c r="AY2" s="5"/>
      <c r="AZ2" s="5"/>
      <c r="BA2" s="3"/>
      <c r="BB2" s="3"/>
    </row>
    <row r="3" spans="1:84" s="2" customFormat="1" x14ac:dyDescent="0.3"/>
    <row r="4" spans="1:84" s="2" customFormat="1" ht="15.6" x14ac:dyDescent="0.3">
      <c r="CC4" s="6"/>
      <c r="CD4" s="7"/>
      <c r="CF4" s="7" t="s">
        <v>1</v>
      </c>
    </row>
    <row r="5" spans="1:84" s="2" customFormat="1" ht="15" customHeight="1" x14ac:dyDescent="0.3">
      <c r="CC5" s="6"/>
      <c r="CD5" s="8"/>
      <c r="CF5" s="8" t="s">
        <v>2</v>
      </c>
    </row>
    <row r="6" spans="1:84" s="2" customFormat="1" ht="15" customHeight="1" x14ac:dyDescent="0.3">
      <c r="A6" s="9" t="s">
        <v>3</v>
      </c>
      <c r="B6" s="10" t="s">
        <v>4</v>
      </c>
      <c r="C6" s="11" t="s"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3"/>
      <c r="Y6" s="14" t="s">
        <v>6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6"/>
      <c r="BI6" s="14" t="s">
        <v>7</v>
      </c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6"/>
      <c r="CC6" s="17" t="s">
        <v>8</v>
      </c>
      <c r="CD6" s="18"/>
      <c r="CE6" s="19" t="s">
        <v>9</v>
      </c>
      <c r="CF6" s="19"/>
    </row>
    <row r="7" spans="1:84" s="2" customFormat="1" ht="148.94999999999999" customHeight="1" x14ac:dyDescent="0.3">
      <c r="A7" s="20"/>
      <c r="B7" s="21"/>
      <c r="C7" s="22" t="s">
        <v>10</v>
      </c>
      <c r="D7" s="23"/>
      <c r="E7" s="24" t="s">
        <v>11</v>
      </c>
      <c r="F7" s="25"/>
      <c r="G7" s="24" t="s">
        <v>12</v>
      </c>
      <c r="H7" s="25"/>
      <c r="I7" s="24" t="s">
        <v>13</v>
      </c>
      <c r="J7" s="25"/>
      <c r="K7" s="22" t="s">
        <v>14</v>
      </c>
      <c r="L7" s="23"/>
      <c r="M7" s="22" t="s">
        <v>15</v>
      </c>
      <c r="N7" s="23"/>
      <c r="O7" s="22" t="s">
        <v>16</v>
      </c>
      <c r="P7" s="23"/>
      <c r="Q7" s="22" t="s">
        <v>17</v>
      </c>
      <c r="R7" s="23"/>
      <c r="S7" s="22" t="s">
        <v>18</v>
      </c>
      <c r="T7" s="23"/>
      <c r="U7" s="24" t="s">
        <v>19</v>
      </c>
      <c r="V7" s="25"/>
      <c r="W7" s="22" t="s">
        <v>20</v>
      </c>
      <c r="X7" s="23"/>
      <c r="Y7" s="22" t="s">
        <v>21</v>
      </c>
      <c r="Z7" s="23"/>
      <c r="AA7" s="22" t="s">
        <v>22</v>
      </c>
      <c r="AB7" s="23"/>
      <c r="AC7" s="22" t="s">
        <v>23</v>
      </c>
      <c r="AD7" s="23"/>
      <c r="AE7" s="24" t="s">
        <v>24</v>
      </c>
      <c r="AF7" s="25"/>
      <c r="AG7" s="22" t="s">
        <v>25</v>
      </c>
      <c r="AH7" s="23"/>
      <c r="AI7" s="22" t="s">
        <v>26</v>
      </c>
      <c r="AJ7" s="23"/>
      <c r="AK7" s="24" t="s">
        <v>27</v>
      </c>
      <c r="AL7" s="25"/>
      <c r="AM7" s="22" t="s">
        <v>28</v>
      </c>
      <c r="AN7" s="23"/>
      <c r="AO7" s="24" t="s">
        <v>29</v>
      </c>
      <c r="AP7" s="25"/>
      <c r="AQ7" s="24" t="s">
        <v>30</v>
      </c>
      <c r="AR7" s="25"/>
      <c r="AS7" s="24" t="s">
        <v>31</v>
      </c>
      <c r="AT7" s="25"/>
      <c r="AU7" s="22" t="s">
        <v>32</v>
      </c>
      <c r="AV7" s="23"/>
      <c r="AW7" s="24" t="s">
        <v>33</v>
      </c>
      <c r="AX7" s="25"/>
      <c r="AY7" s="22" t="s">
        <v>34</v>
      </c>
      <c r="AZ7" s="23"/>
      <c r="BA7" s="24" t="s">
        <v>35</v>
      </c>
      <c r="BB7" s="25"/>
      <c r="BC7" s="22" t="s">
        <v>36</v>
      </c>
      <c r="BD7" s="23"/>
      <c r="BE7" s="24" t="s">
        <v>37</v>
      </c>
      <c r="BF7" s="25"/>
      <c r="BG7" s="22" t="s">
        <v>38</v>
      </c>
      <c r="BH7" s="23"/>
      <c r="BI7" s="24" t="s">
        <v>39</v>
      </c>
      <c r="BJ7" s="25"/>
      <c r="BK7" s="22" t="s">
        <v>40</v>
      </c>
      <c r="BL7" s="23"/>
      <c r="BM7" s="22" t="s">
        <v>41</v>
      </c>
      <c r="BN7" s="23"/>
      <c r="BO7" s="24" t="s">
        <v>42</v>
      </c>
      <c r="BP7" s="25"/>
      <c r="BQ7" s="22" t="s">
        <v>23</v>
      </c>
      <c r="BR7" s="23"/>
      <c r="BS7" s="22" t="s">
        <v>43</v>
      </c>
      <c r="BT7" s="23"/>
      <c r="BU7" s="22" t="s">
        <v>44</v>
      </c>
      <c r="BV7" s="23"/>
      <c r="BW7" s="22" t="s">
        <v>45</v>
      </c>
      <c r="BX7" s="23"/>
      <c r="BY7" s="24" t="s">
        <v>46</v>
      </c>
      <c r="BZ7" s="25"/>
      <c r="CA7" s="22" t="s">
        <v>47</v>
      </c>
      <c r="CB7" s="23"/>
      <c r="CC7" s="26"/>
      <c r="CD7" s="27"/>
      <c r="CE7" s="19"/>
      <c r="CF7" s="19"/>
    </row>
    <row r="8" spans="1:84" s="2" customFormat="1" ht="51" customHeight="1" x14ac:dyDescent="0.3">
      <c r="A8" s="28"/>
      <c r="B8" s="29"/>
      <c r="C8" s="30" t="s">
        <v>48</v>
      </c>
      <c r="D8" s="30" t="s">
        <v>49</v>
      </c>
      <c r="E8" s="30" t="s">
        <v>48</v>
      </c>
      <c r="F8" s="31" t="s">
        <v>49</v>
      </c>
      <c r="G8" s="31" t="s">
        <v>48</v>
      </c>
      <c r="H8" s="31" t="s">
        <v>49</v>
      </c>
      <c r="I8" s="32" t="s">
        <v>48</v>
      </c>
      <c r="J8" s="31" t="s">
        <v>49</v>
      </c>
      <c r="K8" s="32" t="s">
        <v>48</v>
      </c>
      <c r="L8" s="31" t="s">
        <v>49</v>
      </c>
      <c r="M8" s="30" t="s">
        <v>48</v>
      </c>
      <c r="N8" s="30" t="s">
        <v>49</v>
      </c>
      <c r="O8" s="30" t="s">
        <v>48</v>
      </c>
      <c r="P8" s="30" t="s">
        <v>49</v>
      </c>
      <c r="Q8" s="30" t="s">
        <v>48</v>
      </c>
      <c r="R8" s="30" t="s">
        <v>49</v>
      </c>
      <c r="S8" s="30" t="s">
        <v>48</v>
      </c>
      <c r="T8" s="30" t="s">
        <v>49</v>
      </c>
      <c r="U8" s="30" t="s">
        <v>48</v>
      </c>
      <c r="V8" s="30" t="s">
        <v>49</v>
      </c>
      <c r="W8" s="30" t="s">
        <v>48</v>
      </c>
      <c r="X8" s="30" t="s">
        <v>49</v>
      </c>
      <c r="Y8" s="30" t="s">
        <v>48</v>
      </c>
      <c r="Z8" s="30" t="s">
        <v>49</v>
      </c>
      <c r="AA8" s="30" t="s">
        <v>48</v>
      </c>
      <c r="AB8" s="30" t="s">
        <v>49</v>
      </c>
      <c r="AC8" s="30" t="s">
        <v>48</v>
      </c>
      <c r="AD8" s="30" t="s">
        <v>49</v>
      </c>
      <c r="AE8" s="30" t="s">
        <v>48</v>
      </c>
      <c r="AF8" s="30" t="s">
        <v>49</v>
      </c>
      <c r="AG8" s="30" t="s">
        <v>48</v>
      </c>
      <c r="AH8" s="30" t="s">
        <v>49</v>
      </c>
      <c r="AI8" s="30" t="s">
        <v>48</v>
      </c>
      <c r="AJ8" s="30" t="s">
        <v>49</v>
      </c>
      <c r="AK8" s="30" t="s">
        <v>48</v>
      </c>
      <c r="AL8" s="30" t="s">
        <v>49</v>
      </c>
      <c r="AM8" s="30" t="s">
        <v>48</v>
      </c>
      <c r="AN8" s="30" t="s">
        <v>49</v>
      </c>
      <c r="AO8" s="30" t="s">
        <v>48</v>
      </c>
      <c r="AP8" s="30" t="s">
        <v>49</v>
      </c>
      <c r="AQ8" s="30" t="s">
        <v>48</v>
      </c>
      <c r="AR8" s="30" t="s">
        <v>49</v>
      </c>
      <c r="AS8" s="30" t="s">
        <v>48</v>
      </c>
      <c r="AT8" s="30" t="s">
        <v>49</v>
      </c>
      <c r="AU8" s="30" t="s">
        <v>48</v>
      </c>
      <c r="AV8" s="30" t="s">
        <v>49</v>
      </c>
      <c r="AW8" s="30" t="s">
        <v>48</v>
      </c>
      <c r="AX8" s="30" t="s">
        <v>49</v>
      </c>
      <c r="AY8" s="30" t="s">
        <v>48</v>
      </c>
      <c r="AZ8" s="30" t="s">
        <v>49</v>
      </c>
      <c r="BA8" s="33" t="s">
        <v>48</v>
      </c>
      <c r="BB8" s="33" t="s">
        <v>49</v>
      </c>
      <c r="BC8" s="30" t="s">
        <v>48</v>
      </c>
      <c r="BD8" s="30" t="s">
        <v>49</v>
      </c>
      <c r="BE8" s="30" t="s">
        <v>48</v>
      </c>
      <c r="BF8" s="30" t="s">
        <v>49</v>
      </c>
      <c r="BG8" s="30" t="s">
        <v>48</v>
      </c>
      <c r="BH8" s="30" t="s">
        <v>49</v>
      </c>
      <c r="BI8" s="30" t="s">
        <v>48</v>
      </c>
      <c r="BJ8" s="30" t="s">
        <v>49</v>
      </c>
      <c r="BK8" s="30" t="s">
        <v>48</v>
      </c>
      <c r="BL8" s="30" t="s">
        <v>49</v>
      </c>
      <c r="BM8" s="30" t="s">
        <v>48</v>
      </c>
      <c r="BN8" s="30" t="s">
        <v>49</v>
      </c>
      <c r="BO8" s="33" t="s">
        <v>48</v>
      </c>
      <c r="BP8" s="33" t="s">
        <v>49</v>
      </c>
      <c r="BQ8" s="30" t="s">
        <v>48</v>
      </c>
      <c r="BR8" s="30" t="s">
        <v>49</v>
      </c>
      <c r="BS8" s="30" t="s">
        <v>48</v>
      </c>
      <c r="BT8" s="30" t="s">
        <v>49</v>
      </c>
      <c r="BU8" s="30" t="s">
        <v>48</v>
      </c>
      <c r="BV8" s="30" t="s">
        <v>49</v>
      </c>
      <c r="BW8" s="30" t="s">
        <v>48</v>
      </c>
      <c r="BX8" s="30" t="s">
        <v>49</v>
      </c>
      <c r="BY8" s="30" t="s">
        <v>48</v>
      </c>
      <c r="BZ8" s="30" t="s">
        <v>49</v>
      </c>
      <c r="CA8" s="30" t="s">
        <v>48</v>
      </c>
      <c r="CB8" s="30" t="s">
        <v>49</v>
      </c>
      <c r="CC8" s="30" t="s">
        <v>48</v>
      </c>
      <c r="CD8" s="30" t="s">
        <v>49</v>
      </c>
      <c r="CE8" s="30" t="s">
        <v>48</v>
      </c>
      <c r="CF8" s="30" t="s">
        <v>49</v>
      </c>
    </row>
    <row r="9" spans="1:84" s="35" customFormat="1" x14ac:dyDescent="0.3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  <c r="Y9" s="34">
        <v>25</v>
      </c>
      <c r="Z9" s="34">
        <v>26</v>
      </c>
      <c r="AA9" s="34">
        <v>27</v>
      </c>
      <c r="AB9" s="34">
        <v>28</v>
      </c>
      <c r="AC9" s="34">
        <v>29</v>
      </c>
      <c r="AD9" s="34">
        <v>30</v>
      </c>
      <c r="AE9" s="34">
        <v>31</v>
      </c>
      <c r="AF9" s="34">
        <v>32</v>
      </c>
      <c r="AG9" s="34">
        <v>33</v>
      </c>
      <c r="AH9" s="34">
        <v>34</v>
      </c>
      <c r="AI9" s="34">
        <v>35</v>
      </c>
      <c r="AJ9" s="34">
        <v>36</v>
      </c>
      <c r="AK9" s="34">
        <v>37</v>
      </c>
      <c r="AL9" s="34">
        <v>38</v>
      </c>
      <c r="AM9" s="34">
        <v>39</v>
      </c>
      <c r="AN9" s="34">
        <v>40</v>
      </c>
      <c r="AO9" s="34">
        <v>41</v>
      </c>
      <c r="AP9" s="34">
        <v>42</v>
      </c>
      <c r="AQ9" s="34">
        <v>43</v>
      </c>
      <c r="AR9" s="34">
        <v>44</v>
      </c>
      <c r="AS9" s="34">
        <v>45</v>
      </c>
      <c r="AT9" s="34">
        <v>46</v>
      </c>
      <c r="AU9" s="34">
        <v>47</v>
      </c>
      <c r="AV9" s="34">
        <v>48</v>
      </c>
      <c r="AW9" s="34">
        <v>49</v>
      </c>
      <c r="AX9" s="34">
        <v>50</v>
      </c>
      <c r="AY9" s="34">
        <v>51</v>
      </c>
      <c r="AZ9" s="34">
        <v>52</v>
      </c>
      <c r="BA9" s="34">
        <v>53</v>
      </c>
      <c r="BB9" s="34">
        <v>54</v>
      </c>
      <c r="BC9" s="34">
        <v>55</v>
      </c>
      <c r="BD9" s="34">
        <v>56</v>
      </c>
      <c r="BE9" s="34">
        <v>57</v>
      </c>
      <c r="BF9" s="34">
        <v>58</v>
      </c>
      <c r="BG9" s="34">
        <v>59</v>
      </c>
      <c r="BH9" s="34">
        <v>60</v>
      </c>
      <c r="BI9" s="34">
        <v>61</v>
      </c>
      <c r="BJ9" s="34">
        <v>62</v>
      </c>
      <c r="BK9" s="34">
        <v>63</v>
      </c>
      <c r="BL9" s="34">
        <v>64</v>
      </c>
      <c r="BM9" s="34">
        <v>65</v>
      </c>
      <c r="BN9" s="34">
        <v>66</v>
      </c>
      <c r="BO9" s="34">
        <v>67</v>
      </c>
      <c r="BP9" s="34">
        <v>68</v>
      </c>
      <c r="BQ9" s="34">
        <v>69</v>
      </c>
      <c r="BR9" s="34">
        <v>70</v>
      </c>
      <c r="BS9" s="34">
        <v>71</v>
      </c>
      <c r="BT9" s="34">
        <v>72</v>
      </c>
      <c r="BU9" s="34">
        <v>73</v>
      </c>
      <c r="BV9" s="34">
        <v>74</v>
      </c>
      <c r="BW9" s="34">
        <v>75</v>
      </c>
      <c r="BX9" s="34">
        <v>76</v>
      </c>
      <c r="BY9" s="34">
        <v>77</v>
      </c>
      <c r="BZ9" s="34">
        <v>78</v>
      </c>
      <c r="CA9" s="34">
        <v>79</v>
      </c>
      <c r="CB9" s="34">
        <v>80</v>
      </c>
      <c r="CC9" s="34">
        <v>81</v>
      </c>
      <c r="CD9" s="34">
        <v>82</v>
      </c>
      <c r="CE9" s="34">
        <v>83</v>
      </c>
      <c r="CF9" s="34">
        <v>84</v>
      </c>
    </row>
    <row r="10" spans="1:84" s="41" customFormat="1" ht="12" x14ac:dyDescent="0.25">
      <c r="A10" s="36">
        <v>1</v>
      </c>
      <c r="B10" s="37">
        <v>45748</v>
      </c>
      <c r="C10" s="38">
        <v>19922120.777480006</v>
      </c>
      <c r="D10" s="38">
        <v>8691206.5408900063</v>
      </c>
      <c r="E10" s="38">
        <v>22805917.669569999</v>
      </c>
      <c r="F10" s="38"/>
      <c r="G10" s="38">
        <v>142261644.54343</v>
      </c>
      <c r="H10" s="38">
        <v>0</v>
      </c>
      <c r="I10" s="38">
        <v>0</v>
      </c>
      <c r="J10" s="38">
        <v>0</v>
      </c>
      <c r="K10" s="38">
        <v>32000000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5794137.6939300001</v>
      </c>
      <c r="T10" s="38">
        <v>5794137.6939300001</v>
      </c>
      <c r="U10" s="38">
        <v>65140570.650049999</v>
      </c>
      <c r="V10" s="38"/>
      <c r="W10" s="38">
        <v>157643250.03435999</v>
      </c>
      <c r="X10" s="38">
        <v>14485344.234820001</v>
      </c>
      <c r="Y10" s="38">
        <v>25688822.862269998</v>
      </c>
      <c r="Z10" s="38">
        <v>4292156.5823119972</v>
      </c>
      <c r="AA10" s="38">
        <v>51032584.370905995</v>
      </c>
      <c r="AB10" s="38">
        <v>4352089.1894039968</v>
      </c>
      <c r="AC10" s="38">
        <v>303213.77875</v>
      </c>
      <c r="AD10" s="38">
        <v>302847.67919</v>
      </c>
      <c r="AE10" s="38">
        <v>1346870.7551879999</v>
      </c>
      <c r="AF10" s="38">
        <v>472967.52267799992</v>
      </c>
      <c r="AG10" s="38">
        <v>5220776.9073099997</v>
      </c>
      <c r="AH10" s="38">
        <v>642940.03725999966</v>
      </c>
      <c r="AI10" s="38">
        <v>0</v>
      </c>
      <c r="AJ10" s="38">
        <v>0</v>
      </c>
      <c r="AK10" s="38">
        <v>0</v>
      </c>
      <c r="AL10" s="38">
        <v>0</v>
      </c>
      <c r="AM10" s="38">
        <v>5.7782399999999994</v>
      </c>
      <c r="AN10" s="38">
        <v>0</v>
      </c>
      <c r="AO10" s="38">
        <v>0</v>
      </c>
      <c r="AP10" s="38">
        <v>0</v>
      </c>
      <c r="AQ10" s="38">
        <v>61952.154856000001</v>
      </c>
      <c r="AR10" s="38">
        <v>0</v>
      </c>
      <c r="AS10" s="38">
        <v>158294.66756999999</v>
      </c>
      <c r="AT10" s="38">
        <v>157883.85228599998</v>
      </c>
      <c r="AU10" s="38">
        <v>1766934.01018</v>
      </c>
      <c r="AV10" s="38">
        <v>138970.77514999988</v>
      </c>
      <c r="AW10" s="38">
        <v>191621.98243999999</v>
      </c>
      <c r="AX10" s="38">
        <v>190823.58893</v>
      </c>
      <c r="AY10" s="38">
        <v>2636281.4775</v>
      </c>
      <c r="AZ10" s="38">
        <v>113012.78646000009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88407358.745210007</v>
      </c>
      <c r="BH10" s="38">
        <v>10663692.013669999</v>
      </c>
      <c r="BI10" s="38">
        <v>276752.18672</v>
      </c>
      <c r="BJ10" s="38">
        <v>8.9236600000003818</v>
      </c>
      <c r="BK10" s="38">
        <v>2414371.9400400002</v>
      </c>
      <c r="BL10" s="38">
        <v>349503.7331550002</v>
      </c>
      <c r="BM10" s="38">
        <v>23299.792325000002</v>
      </c>
      <c r="BN10" s="38">
        <v>5449.7851850000006</v>
      </c>
      <c r="BO10" s="39">
        <v>225025.72164999999</v>
      </c>
      <c r="BP10" s="38">
        <v>0</v>
      </c>
      <c r="BQ10" s="38">
        <v>13224348.32653</v>
      </c>
      <c r="BR10" s="38">
        <v>13224195.77008</v>
      </c>
      <c r="BS10" s="38">
        <v>3139982.7491300004</v>
      </c>
      <c r="BT10" s="38">
        <v>43253.063380000181</v>
      </c>
      <c r="BU10" s="38">
        <v>0</v>
      </c>
      <c r="BV10" s="38">
        <v>0</v>
      </c>
      <c r="BW10" s="38">
        <v>190721.30869000001</v>
      </c>
      <c r="BX10" s="38">
        <v>190175.6</v>
      </c>
      <c r="BY10" s="38">
        <v>1572012.1706500002</v>
      </c>
      <c r="BZ10" s="38">
        <v>115237.72717000013</v>
      </c>
      <c r="CA10" s="38">
        <v>21066514.195739999</v>
      </c>
      <c r="CB10" s="38">
        <v>13927824.602639999</v>
      </c>
      <c r="CC10" s="38">
        <v>67340844.549470007</v>
      </c>
      <c r="CD10" s="38">
        <v>2665923.00342</v>
      </c>
      <c r="CE10" s="40">
        <f>ROUND(W10/CC10*100,4)</f>
        <v>234.0975</v>
      </c>
      <c r="CF10" s="40">
        <f>ROUND(X10/CD10*100,4)</f>
        <v>543.3519</v>
      </c>
    </row>
    <row r="11" spans="1:84" s="35" customFormat="1" ht="15" customHeight="1" x14ac:dyDescent="0.3">
      <c r="A11" s="36">
        <f>A10+1</f>
        <v>2</v>
      </c>
      <c r="B11" s="37">
        <v>45749</v>
      </c>
      <c r="C11" s="38">
        <v>17803718.889110003</v>
      </c>
      <c r="D11" s="38">
        <v>8229237.9903200027</v>
      </c>
      <c r="E11" s="38">
        <v>25718079.907559998</v>
      </c>
      <c r="F11" s="38"/>
      <c r="G11" s="38">
        <v>142239110.53264001</v>
      </c>
      <c r="H11" s="38">
        <v>0</v>
      </c>
      <c r="I11" s="38">
        <v>0</v>
      </c>
      <c r="J11" s="38">
        <v>0</v>
      </c>
      <c r="K11" s="38">
        <v>28000000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5486158.66022</v>
      </c>
      <c r="T11" s="38">
        <v>5486158.66022</v>
      </c>
      <c r="U11" s="38">
        <v>65140570.650049999</v>
      </c>
      <c r="V11" s="42"/>
      <c r="W11" s="38">
        <v>154106497.33947</v>
      </c>
      <c r="X11" s="38">
        <v>13715396.650529999</v>
      </c>
      <c r="Y11" s="38">
        <v>25458750.841949999</v>
      </c>
      <c r="Z11" s="38">
        <v>4300610.9376109987</v>
      </c>
      <c r="AA11" s="38">
        <v>50250524.978758</v>
      </c>
      <c r="AB11" s="38">
        <v>4305262.6447799942</v>
      </c>
      <c r="AC11" s="38">
        <v>213136.8872</v>
      </c>
      <c r="AD11" s="38">
        <v>212827.68400000001</v>
      </c>
      <c r="AE11" s="38">
        <v>1294108.4838739999</v>
      </c>
      <c r="AF11" s="38">
        <v>473108.66018399992</v>
      </c>
      <c r="AG11" s="38">
        <v>5180678.0416800007</v>
      </c>
      <c r="AH11" s="38">
        <v>650405.64085000055</v>
      </c>
      <c r="AI11" s="38">
        <v>0</v>
      </c>
      <c r="AJ11" s="38">
        <v>0</v>
      </c>
      <c r="AK11" s="38">
        <v>0</v>
      </c>
      <c r="AL11" s="38">
        <v>0</v>
      </c>
      <c r="AM11" s="38">
        <v>5.7782399999999994</v>
      </c>
      <c r="AN11" s="38">
        <v>0</v>
      </c>
      <c r="AO11" s="38">
        <v>0</v>
      </c>
      <c r="AP11" s="38">
        <v>0</v>
      </c>
      <c r="AQ11" s="38">
        <v>67934.266165500012</v>
      </c>
      <c r="AR11" s="38">
        <v>0</v>
      </c>
      <c r="AS11" s="38">
        <v>158086.41412200002</v>
      </c>
      <c r="AT11" s="38">
        <v>157675.59883800001</v>
      </c>
      <c r="AU11" s="38">
        <v>2103718.92509</v>
      </c>
      <c r="AV11" s="38">
        <v>212052.95383000001</v>
      </c>
      <c r="AW11" s="38">
        <v>231373.35446000003</v>
      </c>
      <c r="AX11" s="38">
        <v>230861.80125000002</v>
      </c>
      <c r="AY11" s="38">
        <v>1313700.7689800002</v>
      </c>
      <c r="AZ11" s="38">
        <v>187733.7350300001</v>
      </c>
      <c r="BA11" s="38">
        <v>0</v>
      </c>
      <c r="BB11" s="38">
        <v>0</v>
      </c>
      <c r="BC11" s="42"/>
      <c r="BD11" s="42"/>
      <c r="BE11" s="38">
        <v>0</v>
      </c>
      <c r="BF11" s="38">
        <v>0</v>
      </c>
      <c r="BG11" s="38">
        <v>86272018.74052</v>
      </c>
      <c r="BH11" s="38">
        <v>10730539.65636</v>
      </c>
      <c r="BI11" s="38">
        <v>277300.40275499999</v>
      </c>
      <c r="BJ11" s="38">
        <v>8.2685700000001816</v>
      </c>
      <c r="BK11" s="38">
        <v>2312917.5984</v>
      </c>
      <c r="BL11" s="38">
        <v>351942.17242999998</v>
      </c>
      <c r="BM11" s="38">
        <v>154351.72569499997</v>
      </c>
      <c r="BN11" s="38">
        <v>75338.292864999967</v>
      </c>
      <c r="BO11" s="39">
        <v>224722.45905999999</v>
      </c>
      <c r="BP11" s="38">
        <v>0</v>
      </c>
      <c r="BQ11" s="38">
        <v>13998458.894529998</v>
      </c>
      <c r="BR11" s="38">
        <v>13998306.368079998</v>
      </c>
      <c r="BS11" s="38">
        <v>3994900.0403999998</v>
      </c>
      <c r="BT11" s="38">
        <v>43194.772109999787</v>
      </c>
      <c r="BU11" s="38">
        <v>0</v>
      </c>
      <c r="BV11" s="38">
        <v>0</v>
      </c>
      <c r="BW11" s="38">
        <v>231126.43494000001</v>
      </c>
      <c r="BX11" s="38">
        <v>230662.57363</v>
      </c>
      <c r="BY11" s="38">
        <v>1839144.2420699997</v>
      </c>
      <c r="BZ11" s="38">
        <v>184513.48747999978</v>
      </c>
      <c r="CA11" s="38">
        <v>23032921.797850002</v>
      </c>
      <c r="CB11" s="38">
        <v>14883965.93517</v>
      </c>
      <c r="CC11" s="38">
        <v>63239096.942670003</v>
      </c>
      <c r="CD11" s="38">
        <v>2682634.9140900001</v>
      </c>
      <c r="CE11" s="40">
        <f t="shared" ref="CE11:CF26" si="0">ROUND(W11/CC11*100,4)</f>
        <v>243.68860000000001</v>
      </c>
      <c r="CF11" s="40">
        <f t="shared" si="0"/>
        <v>511.26589999999999</v>
      </c>
    </row>
    <row r="12" spans="1:84" s="35" customFormat="1" ht="15" customHeight="1" x14ac:dyDescent="0.3">
      <c r="A12" s="36">
        <f t="shared" ref="A12:A32" si="1">A11+1</f>
        <v>3</v>
      </c>
      <c r="B12" s="37">
        <v>45750</v>
      </c>
      <c r="C12" s="38">
        <v>17446770.808010001</v>
      </c>
      <c r="D12" s="38">
        <v>7660806.4090200011</v>
      </c>
      <c r="E12" s="38">
        <v>25945708.639690001</v>
      </c>
      <c r="F12" s="38"/>
      <c r="G12" s="38">
        <v>138808806.11491001</v>
      </c>
      <c r="H12" s="38">
        <v>0</v>
      </c>
      <c r="I12" s="38">
        <v>0</v>
      </c>
      <c r="J12" s="38">
        <v>0</v>
      </c>
      <c r="K12" s="38">
        <v>33500000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5107204.2726999987</v>
      </c>
      <c r="T12" s="38">
        <v>5107204.2726999987</v>
      </c>
      <c r="U12" s="38">
        <v>65140570.650049999</v>
      </c>
      <c r="V12" s="42"/>
      <c r="W12" s="38">
        <v>155667919.18524</v>
      </c>
      <c r="X12" s="38">
        <v>12768010.681700001</v>
      </c>
      <c r="Y12" s="38">
        <v>25255824.052629996</v>
      </c>
      <c r="Z12" s="38">
        <v>4269924.0837479979</v>
      </c>
      <c r="AA12" s="38">
        <v>51229378.114570014</v>
      </c>
      <c r="AB12" s="38">
        <v>4281153.6174860066</v>
      </c>
      <c r="AC12" s="38">
        <v>207059.75943999999</v>
      </c>
      <c r="AD12" s="38">
        <v>206751.51420000001</v>
      </c>
      <c r="AE12" s="38">
        <v>1305551.426462</v>
      </c>
      <c r="AF12" s="38">
        <v>469817.353152</v>
      </c>
      <c r="AG12" s="38">
        <v>5545850.8434600011</v>
      </c>
      <c r="AH12" s="38">
        <v>641824.11989000137</v>
      </c>
      <c r="AI12" s="38">
        <v>0</v>
      </c>
      <c r="AJ12" s="38">
        <v>0</v>
      </c>
      <c r="AK12" s="38">
        <v>0</v>
      </c>
      <c r="AL12" s="38">
        <v>0</v>
      </c>
      <c r="AM12" s="38">
        <v>5.7782399999999994</v>
      </c>
      <c r="AN12" s="38">
        <v>0</v>
      </c>
      <c r="AO12" s="38">
        <v>0</v>
      </c>
      <c r="AP12" s="38">
        <v>0</v>
      </c>
      <c r="AQ12" s="38">
        <v>73815.161710500004</v>
      </c>
      <c r="AR12" s="38">
        <v>0</v>
      </c>
      <c r="AS12" s="38">
        <v>157891.53758999999</v>
      </c>
      <c r="AT12" s="38">
        <v>157480.72230599998</v>
      </c>
      <c r="AU12" s="38">
        <v>1887186.59088</v>
      </c>
      <c r="AV12" s="38">
        <v>98001.360619999934</v>
      </c>
      <c r="AW12" s="38">
        <v>221151.36035999996</v>
      </c>
      <c r="AX12" s="38">
        <v>149449.83994999997</v>
      </c>
      <c r="AY12" s="38">
        <v>1264222.7320000001</v>
      </c>
      <c r="AZ12" s="38">
        <v>140386.12835000013</v>
      </c>
      <c r="BA12" s="38">
        <v>0</v>
      </c>
      <c r="BB12" s="38">
        <v>0</v>
      </c>
      <c r="BC12" s="42"/>
      <c r="BD12" s="42"/>
      <c r="BE12" s="38">
        <v>0</v>
      </c>
      <c r="BF12" s="38">
        <v>0</v>
      </c>
      <c r="BG12" s="38">
        <v>87147937.357339993</v>
      </c>
      <c r="BH12" s="38">
        <v>10414788.73969</v>
      </c>
      <c r="BI12" s="38">
        <v>278300.62924000004</v>
      </c>
      <c r="BJ12" s="38">
        <v>8.2416100000264123</v>
      </c>
      <c r="BK12" s="38">
        <v>2270588.1322650001</v>
      </c>
      <c r="BL12" s="38">
        <v>404382.58305500023</v>
      </c>
      <c r="BM12" s="38">
        <v>149340.69670500001</v>
      </c>
      <c r="BN12" s="38">
        <v>75247.718420000005</v>
      </c>
      <c r="BO12" s="39">
        <v>224452.28953000001</v>
      </c>
      <c r="BP12" s="38">
        <v>0</v>
      </c>
      <c r="BQ12" s="38">
        <v>14867907.13149</v>
      </c>
      <c r="BR12" s="38">
        <v>14867757.77004</v>
      </c>
      <c r="BS12" s="38">
        <v>3152740.4766199999</v>
      </c>
      <c r="BT12" s="38">
        <v>43142.841779999901</v>
      </c>
      <c r="BU12" s="38">
        <v>0</v>
      </c>
      <c r="BV12" s="38">
        <v>0</v>
      </c>
      <c r="BW12" s="38">
        <v>233904.09555999999</v>
      </c>
      <c r="BX12" s="38">
        <v>233187.82699999999</v>
      </c>
      <c r="BY12" s="38">
        <v>1793896.5730100002</v>
      </c>
      <c r="BZ12" s="38">
        <v>134011.6307500001</v>
      </c>
      <c r="CA12" s="38">
        <v>22971130.024420001</v>
      </c>
      <c r="CB12" s="38">
        <v>15757738.61266</v>
      </c>
      <c r="CC12" s="38">
        <v>64176807.33292</v>
      </c>
      <c r="CD12" s="38">
        <v>2603697.1849199999</v>
      </c>
      <c r="CE12" s="40">
        <f t="shared" si="0"/>
        <v>242.56100000000001</v>
      </c>
      <c r="CF12" s="40">
        <f t="shared" si="0"/>
        <v>490.38</v>
      </c>
    </row>
    <row r="13" spans="1:84" s="35" customFormat="1" ht="15" customHeight="1" x14ac:dyDescent="0.3">
      <c r="A13" s="36">
        <f t="shared" si="1"/>
        <v>4</v>
      </c>
      <c r="B13" s="37">
        <v>45751</v>
      </c>
      <c r="C13" s="38">
        <v>17711510.760680001</v>
      </c>
      <c r="D13" s="38">
        <v>7257045.9043900017</v>
      </c>
      <c r="E13" s="38">
        <v>26289691.173829999</v>
      </c>
      <c r="F13" s="38"/>
      <c r="G13" s="38">
        <v>138861963.91642001</v>
      </c>
      <c r="H13" s="38">
        <v>0</v>
      </c>
      <c r="I13" s="38">
        <v>0</v>
      </c>
      <c r="J13" s="38">
        <v>0</v>
      </c>
      <c r="K13" s="38">
        <v>37000000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4838030.6029399997</v>
      </c>
      <c r="T13" s="38">
        <v>4838030.6029399997</v>
      </c>
      <c r="U13" s="38">
        <v>65140570.650049999</v>
      </c>
      <c r="V13" s="42"/>
      <c r="W13" s="38">
        <v>159560625.80381</v>
      </c>
      <c r="X13" s="38">
        <v>12095076.50732</v>
      </c>
      <c r="Y13" s="38">
        <v>25435995.026399001</v>
      </c>
      <c r="Z13" s="38">
        <v>4282088.1570079997</v>
      </c>
      <c r="AA13" s="38">
        <v>52591140.756070003</v>
      </c>
      <c r="AB13" s="38">
        <v>4157668.4317919961</v>
      </c>
      <c r="AC13" s="38">
        <v>208833.55459000001</v>
      </c>
      <c r="AD13" s="38">
        <v>208525.68120000002</v>
      </c>
      <c r="AE13" s="38">
        <v>1455042.2785060001</v>
      </c>
      <c r="AF13" s="38">
        <v>464019.85665600002</v>
      </c>
      <c r="AG13" s="38">
        <v>5633127.5371299991</v>
      </c>
      <c r="AH13" s="38">
        <v>645437.10003999912</v>
      </c>
      <c r="AI13" s="38">
        <v>0</v>
      </c>
      <c r="AJ13" s="38">
        <v>0</v>
      </c>
      <c r="AK13" s="38">
        <v>0</v>
      </c>
      <c r="AL13" s="38">
        <v>0</v>
      </c>
      <c r="AM13" s="38">
        <v>5.7782399999999994</v>
      </c>
      <c r="AN13" s="38">
        <v>0</v>
      </c>
      <c r="AO13" s="38">
        <v>0</v>
      </c>
      <c r="AP13" s="38">
        <v>0</v>
      </c>
      <c r="AQ13" s="38">
        <v>80435.85753400001</v>
      </c>
      <c r="AR13" s="38">
        <v>0</v>
      </c>
      <c r="AS13" s="38">
        <v>157678.120716</v>
      </c>
      <c r="AT13" s="38">
        <v>157267.30543199999</v>
      </c>
      <c r="AU13" s="38">
        <v>1918870.8103499999</v>
      </c>
      <c r="AV13" s="38">
        <v>125331.71760999993</v>
      </c>
      <c r="AW13" s="38">
        <v>202048.42128000001</v>
      </c>
      <c r="AX13" s="38">
        <v>189655.6839</v>
      </c>
      <c r="AY13" s="38">
        <v>1330328.8936300001</v>
      </c>
      <c r="AZ13" s="38">
        <v>182249.32392999995</v>
      </c>
      <c r="BA13" s="38">
        <v>0</v>
      </c>
      <c r="BB13" s="38">
        <v>0</v>
      </c>
      <c r="BC13" s="42"/>
      <c r="BD13" s="42"/>
      <c r="BE13" s="38">
        <v>0</v>
      </c>
      <c r="BF13" s="38">
        <v>0</v>
      </c>
      <c r="BG13" s="38">
        <v>89013507.034449995</v>
      </c>
      <c r="BH13" s="38">
        <v>10412243.257580001</v>
      </c>
      <c r="BI13" s="38">
        <v>143444.94428999998</v>
      </c>
      <c r="BJ13" s="38">
        <v>3.9799700000003213</v>
      </c>
      <c r="BK13" s="38">
        <v>1427918.92322</v>
      </c>
      <c r="BL13" s="38">
        <v>29474.457114999997</v>
      </c>
      <c r="BM13" s="38">
        <v>23278.441845000001</v>
      </c>
      <c r="BN13" s="38">
        <v>5428.4347049999997</v>
      </c>
      <c r="BO13" s="39">
        <v>224144.14436000001</v>
      </c>
      <c r="BP13" s="38">
        <v>0</v>
      </c>
      <c r="BQ13" s="38">
        <v>15881043.91065</v>
      </c>
      <c r="BR13" s="38">
        <v>15880894.5792</v>
      </c>
      <c r="BS13" s="38">
        <v>3152681.2468499998</v>
      </c>
      <c r="BT13" s="38">
        <v>43083.612009999808</v>
      </c>
      <c r="BU13" s="38">
        <v>0</v>
      </c>
      <c r="BV13" s="38">
        <v>0</v>
      </c>
      <c r="BW13" s="38">
        <v>109197.12661000001</v>
      </c>
      <c r="BX13" s="38">
        <v>99648.476970000003</v>
      </c>
      <c r="BY13" s="38">
        <v>1777355.1413499999</v>
      </c>
      <c r="BZ13" s="38">
        <v>115827.18115999998</v>
      </c>
      <c r="CA13" s="38">
        <v>22739063.879179999</v>
      </c>
      <c r="CB13" s="38">
        <v>16174360.72113</v>
      </c>
      <c r="CC13" s="38">
        <v>66274443.155270003</v>
      </c>
      <c r="CD13" s="38">
        <v>2603060.8144</v>
      </c>
      <c r="CE13" s="40">
        <f t="shared" si="0"/>
        <v>240.75739999999999</v>
      </c>
      <c r="CF13" s="40">
        <f t="shared" si="0"/>
        <v>464.64819999999997</v>
      </c>
    </row>
    <row r="14" spans="1:84" s="35" customFormat="1" ht="15" customHeight="1" x14ac:dyDescent="0.3">
      <c r="A14" s="36">
        <f t="shared" si="1"/>
        <v>5</v>
      </c>
      <c r="B14" s="37">
        <v>45752</v>
      </c>
      <c r="C14" s="38">
        <v>16522758.767919999</v>
      </c>
      <c r="D14" s="38">
        <v>6948561.3292299993</v>
      </c>
      <c r="E14" s="38">
        <v>27282398.541250002</v>
      </c>
      <c r="F14" s="38"/>
      <c r="G14" s="38">
        <v>138943286.71647</v>
      </c>
      <c r="H14" s="38">
        <v>0</v>
      </c>
      <c r="I14" s="38">
        <v>0</v>
      </c>
      <c r="J14" s="38">
        <v>0</v>
      </c>
      <c r="K14" s="38">
        <v>48100000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4632374.2194899991</v>
      </c>
      <c r="T14" s="38">
        <v>4632374.2194899991</v>
      </c>
      <c r="U14" s="38">
        <v>65140570.650049999</v>
      </c>
      <c r="V14" s="42"/>
      <c r="W14" s="38">
        <v>170340247.59507999</v>
      </c>
      <c r="X14" s="38">
        <v>11580935.54872</v>
      </c>
      <c r="Y14" s="38">
        <v>27291008.962793998</v>
      </c>
      <c r="Z14" s="38">
        <v>4277577.8421949977</v>
      </c>
      <c r="AA14" s="38">
        <v>52582380.462684005</v>
      </c>
      <c r="AB14" s="38">
        <v>4110170.0613899981</v>
      </c>
      <c r="AC14" s="38">
        <v>205470.55627</v>
      </c>
      <c r="AD14" s="38">
        <v>205163.55108</v>
      </c>
      <c r="AE14" s="38">
        <v>1726133.632002</v>
      </c>
      <c r="AF14" s="38">
        <v>466673.92093200004</v>
      </c>
      <c r="AG14" s="38">
        <v>5135610.7320900001</v>
      </c>
      <c r="AH14" s="38">
        <v>638689.29876999988</v>
      </c>
      <c r="AI14" s="38">
        <v>0</v>
      </c>
      <c r="AJ14" s="38">
        <v>0</v>
      </c>
      <c r="AK14" s="38">
        <v>0</v>
      </c>
      <c r="AL14" s="38">
        <v>0</v>
      </c>
      <c r="AM14" s="38">
        <v>5.7782399999999994</v>
      </c>
      <c r="AN14" s="38">
        <v>0</v>
      </c>
      <c r="AO14" s="38">
        <v>0</v>
      </c>
      <c r="AP14" s="38">
        <v>0</v>
      </c>
      <c r="AQ14" s="38">
        <v>86131.163724500002</v>
      </c>
      <c r="AR14" s="38">
        <v>0</v>
      </c>
      <c r="AS14" s="38">
        <v>157816.83438599997</v>
      </c>
      <c r="AT14" s="38">
        <v>157406.01910199996</v>
      </c>
      <c r="AU14" s="38">
        <v>2816997.9187200004</v>
      </c>
      <c r="AV14" s="38">
        <v>244635.83968000021</v>
      </c>
      <c r="AW14" s="38">
        <v>49855.709479999998</v>
      </c>
      <c r="AX14" s="38">
        <v>45853.1</v>
      </c>
      <c r="AY14" s="38">
        <v>1894199.7244599999</v>
      </c>
      <c r="AZ14" s="38">
        <v>396388.34920000006</v>
      </c>
      <c r="BA14" s="38">
        <v>0</v>
      </c>
      <c r="BB14" s="38">
        <v>0</v>
      </c>
      <c r="BC14" s="42"/>
      <c r="BD14" s="42"/>
      <c r="BE14" s="38">
        <v>0</v>
      </c>
      <c r="BF14" s="38">
        <v>0</v>
      </c>
      <c r="BG14" s="38">
        <v>91945611.474849999</v>
      </c>
      <c r="BH14" s="38">
        <v>10542557.982340001</v>
      </c>
      <c r="BI14" s="38">
        <v>141612.8841</v>
      </c>
      <c r="BJ14" s="38">
        <v>4.0541099999973085</v>
      </c>
      <c r="BK14" s="38">
        <v>1379016.6707549999</v>
      </c>
      <c r="BL14" s="38">
        <v>24443.668999999878</v>
      </c>
      <c r="BM14" s="38">
        <v>21415.122950000001</v>
      </c>
      <c r="BN14" s="38">
        <v>5431.9033400000008</v>
      </c>
      <c r="BO14" s="39">
        <v>224287.36676</v>
      </c>
      <c r="BP14" s="38">
        <v>0</v>
      </c>
      <c r="BQ14" s="38">
        <v>17026534.8862</v>
      </c>
      <c r="BR14" s="38">
        <v>16626384.87396</v>
      </c>
      <c r="BS14" s="38">
        <v>3152708.77618</v>
      </c>
      <c r="BT14" s="38">
        <v>43111.141340000089</v>
      </c>
      <c r="BU14" s="38">
        <v>0</v>
      </c>
      <c r="BV14" s="38">
        <v>0</v>
      </c>
      <c r="BW14" s="38">
        <v>100505.31506000001</v>
      </c>
      <c r="BX14" s="38">
        <v>99712.149810000003</v>
      </c>
      <c r="BY14" s="38">
        <v>1915460.4969499998</v>
      </c>
      <c r="BZ14" s="38">
        <v>121590.36606999992</v>
      </c>
      <c r="CA14" s="38">
        <v>23961541.518959999</v>
      </c>
      <c r="CB14" s="38">
        <v>16920678.15763</v>
      </c>
      <c r="CC14" s="38">
        <v>67984069.95589</v>
      </c>
      <c r="CD14" s="38">
        <v>2635639.4955899999</v>
      </c>
      <c r="CE14" s="40">
        <f t="shared" si="0"/>
        <v>250.5591</v>
      </c>
      <c r="CF14" s="40">
        <f t="shared" si="0"/>
        <v>439.39760000000001</v>
      </c>
    </row>
    <row r="15" spans="1:84" s="35" customFormat="1" ht="15" customHeight="1" x14ac:dyDescent="0.3">
      <c r="A15" s="36">
        <f t="shared" si="1"/>
        <v>6</v>
      </c>
      <c r="B15" s="37">
        <v>45755</v>
      </c>
      <c r="C15" s="38">
        <v>15810445.743090002</v>
      </c>
      <c r="D15" s="38">
        <v>6764333.8545000013</v>
      </c>
      <c r="E15" s="38">
        <v>22051470.457139999</v>
      </c>
      <c r="F15" s="38"/>
      <c r="G15" s="38">
        <v>139373198.43694001</v>
      </c>
      <c r="H15" s="38">
        <v>0</v>
      </c>
      <c r="I15" s="38">
        <v>0</v>
      </c>
      <c r="J15" s="38">
        <v>0</v>
      </c>
      <c r="K15" s="38">
        <v>49100000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4509555.9029899994</v>
      </c>
      <c r="T15" s="38">
        <v>4509555.9029899994</v>
      </c>
      <c r="U15" s="38">
        <v>65140570.650049999</v>
      </c>
      <c r="V15" s="42"/>
      <c r="W15" s="38">
        <v>165704099.89012</v>
      </c>
      <c r="X15" s="38">
        <v>11273889.7575</v>
      </c>
      <c r="Y15" s="38">
        <v>27026822.891537998</v>
      </c>
      <c r="Z15" s="38">
        <v>4321166.861419999</v>
      </c>
      <c r="AA15" s="38">
        <v>52486201.730812006</v>
      </c>
      <c r="AB15" s="38">
        <v>4287130.9033780014</v>
      </c>
      <c r="AC15" s="38">
        <v>249848.23626000001</v>
      </c>
      <c r="AD15" s="38">
        <v>249543.57868000001</v>
      </c>
      <c r="AE15" s="38">
        <v>1417875.6644260001</v>
      </c>
      <c r="AF15" s="38">
        <v>464454.07999600004</v>
      </c>
      <c r="AG15" s="38">
        <v>5309230.8960799994</v>
      </c>
      <c r="AH15" s="38">
        <v>577239.6352699995</v>
      </c>
      <c r="AI15" s="38">
        <v>0</v>
      </c>
      <c r="AJ15" s="38">
        <v>0</v>
      </c>
      <c r="AK15" s="38">
        <v>0</v>
      </c>
      <c r="AL15" s="38">
        <v>0</v>
      </c>
      <c r="AM15" s="38">
        <v>5.7782399999999994</v>
      </c>
      <c r="AN15" s="38">
        <v>0</v>
      </c>
      <c r="AO15" s="38">
        <v>0</v>
      </c>
      <c r="AP15" s="38">
        <v>0</v>
      </c>
      <c r="AQ15" s="38">
        <v>107755.27464400002</v>
      </c>
      <c r="AR15" s="38">
        <v>0</v>
      </c>
      <c r="AS15" s="38">
        <v>126357.455481</v>
      </c>
      <c r="AT15" s="38">
        <v>125946.640197</v>
      </c>
      <c r="AU15" s="38">
        <v>1994820.48037</v>
      </c>
      <c r="AV15" s="38">
        <v>140660.70133999991</v>
      </c>
      <c r="AW15" s="38">
        <v>136928.48791999999</v>
      </c>
      <c r="AX15" s="38">
        <v>134064.67968999999</v>
      </c>
      <c r="AY15" s="38">
        <v>1718133.2176299999</v>
      </c>
      <c r="AZ15" s="38">
        <v>199270.85298999981</v>
      </c>
      <c r="BA15" s="38">
        <v>0</v>
      </c>
      <c r="BB15" s="38">
        <v>0</v>
      </c>
      <c r="BC15" s="42"/>
      <c r="BD15" s="42"/>
      <c r="BE15" s="38">
        <v>0</v>
      </c>
      <c r="BF15" s="38">
        <v>0</v>
      </c>
      <c r="BG15" s="38">
        <v>90573980.113399997</v>
      </c>
      <c r="BH15" s="38">
        <v>10499477.93296</v>
      </c>
      <c r="BI15" s="38">
        <v>138316.34568999999</v>
      </c>
      <c r="BJ15" s="38">
        <v>4.3217899999945075</v>
      </c>
      <c r="BK15" s="38">
        <v>1375370.5766950001</v>
      </c>
      <c r="BL15" s="38">
        <v>24329.840025000041</v>
      </c>
      <c r="BM15" s="38">
        <v>21395.611895000002</v>
      </c>
      <c r="BN15" s="38">
        <v>5412.3922850000017</v>
      </c>
      <c r="BO15" s="39">
        <v>223481.74075</v>
      </c>
      <c r="BP15" s="38">
        <v>0</v>
      </c>
      <c r="BQ15" s="38">
        <v>12971105.98635</v>
      </c>
      <c r="BR15" s="38">
        <v>12970956.815959999</v>
      </c>
      <c r="BS15" s="38">
        <v>3152553.9236900001</v>
      </c>
      <c r="BT15" s="38">
        <v>42956.288850000128</v>
      </c>
      <c r="BU15" s="38">
        <v>0</v>
      </c>
      <c r="BV15" s="38">
        <v>0</v>
      </c>
      <c r="BW15" s="38">
        <v>129431.52459</v>
      </c>
      <c r="BX15" s="38">
        <v>125153.7923</v>
      </c>
      <c r="BY15" s="38">
        <v>5550280.3177899998</v>
      </c>
      <c r="BZ15" s="38">
        <v>3987459.20548</v>
      </c>
      <c r="CA15" s="38">
        <v>23561936.027449999</v>
      </c>
      <c r="CB15" s="38">
        <v>17156272.656690001</v>
      </c>
      <c r="CC15" s="38">
        <v>67012044.085950002</v>
      </c>
      <c r="CD15" s="38">
        <v>2624869.48324</v>
      </c>
      <c r="CE15" s="40">
        <f t="shared" si="0"/>
        <v>247.27510000000001</v>
      </c>
      <c r="CF15" s="40">
        <f t="shared" si="0"/>
        <v>429.50290000000001</v>
      </c>
    </row>
    <row r="16" spans="1:84" s="35" customFormat="1" ht="15" customHeight="1" x14ac:dyDescent="0.3">
      <c r="A16" s="36">
        <f t="shared" si="1"/>
        <v>7</v>
      </c>
      <c r="B16" s="37">
        <v>45756</v>
      </c>
      <c r="C16" s="38">
        <v>13511598.69668</v>
      </c>
      <c r="D16" s="38">
        <v>4982239.0464900006</v>
      </c>
      <c r="E16" s="38">
        <v>26480089.918090001</v>
      </c>
      <c r="F16" s="38"/>
      <c r="G16" s="38">
        <v>139316436.74111</v>
      </c>
      <c r="H16" s="38">
        <v>0</v>
      </c>
      <c r="I16" s="38">
        <v>0</v>
      </c>
      <c r="J16" s="38">
        <v>0</v>
      </c>
      <c r="K16" s="38">
        <v>44100000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3321492.6976499995</v>
      </c>
      <c r="T16" s="38">
        <v>3321492.6976499995</v>
      </c>
      <c r="U16" s="38">
        <v>65140570.650049999</v>
      </c>
      <c r="V16" s="42"/>
      <c r="W16" s="38">
        <v>161589047.40349001</v>
      </c>
      <c r="X16" s="38">
        <v>8303731.7441499997</v>
      </c>
      <c r="Y16" s="38">
        <v>27714338.015147001</v>
      </c>
      <c r="Z16" s="38">
        <v>4317810.9377689995</v>
      </c>
      <c r="AA16" s="38">
        <v>53764393.057460003</v>
      </c>
      <c r="AB16" s="38">
        <v>4498810.6734379986</v>
      </c>
      <c r="AC16" s="38">
        <v>243101.29879999999</v>
      </c>
      <c r="AD16" s="38">
        <v>242797.75039</v>
      </c>
      <c r="AE16" s="38">
        <v>1379986.43533</v>
      </c>
      <c r="AF16" s="38">
        <v>456230.25214</v>
      </c>
      <c r="AG16" s="38">
        <v>5499497.9569699997</v>
      </c>
      <c r="AH16" s="38">
        <v>662768.11584999983</v>
      </c>
      <c r="AI16" s="38">
        <v>0</v>
      </c>
      <c r="AJ16" s="38">
        <v>0</v>
      </c>
      <c r="AK16" s="38">
        <v>0</v>
      </c>
      <c r="AL16" s="38">
        <v>0</v>
      </c>
      <c r="AM16" s="38">
        <v>5.7782399999999994</v>
      </c>
      <c r="AN16" s="38">
        <v>0</v>
      </c>
      <c r="AO16" s="38">
        <v>0</v>
      </c>
      <c r="AP16" s="38">
        <v>0</v>
      </c>
      <c r="AQ16" s="38">
        <v>106235.83577199999</v>
      </c>
      <c r="AR16" s="38">
        <v>0</v>
      </c>
      <c r="AS16" s="38">
        <v>125998.746864</v>
      </c>
      <c r="AT16" s="38">
        <v>125587.93158</v>
      </c>
      <c r="AU16" s="38">
        <v>2274341.4537299997</v>
      </c>
      <c r="AV16" s="38">
        <v>366974.18963999976</v>
      </c>
      <c r="AW16" s="38">
        <v>416817.50579999998</v>
      </c>
      <c r="AX16" s="38">
        <v>191338.33172999998</v>
      </c>
      <c r="AY16" s="38">
        <v>1553663.12374</v>
      </c>
      <c r="AZ16" s="38">
        <v>280699.68035999988</v>
      </c>
      <c r="BA16" s="38">
        <v>0</v>
      </c>
      <c r="BB16" s="38">
        <v>0</v>
      </c>
      <c r="BC16" s="42"/>
      <c r="BD16" s="42"/>
      <c r="BE16" s="38">
        <v>0</v>
      </c>
      <c r="BF16" s="38">
        <v>0</v>
      </c>
      <c r="BG16" s="38">
        <v>93078379.207849994</v>
      </c>
      <c r="BH16" s="38">
        <v>11143017.862880001</v>
      </c>
      <c r="BI16" s="38">
        <v>272596.42106999998</v>
      </c>
      <c r="BJ16" s="38">
        <v>12.544639999970968</v>
      </c>
      <c r="BK16" s="38">
        <v>2009355.2393700001</v>
      </c>
      <c r="BL16" s="38">
        <v>390349.21160500014</v>
      </c>
      <c r="BM16" s="38">
        <v>25445.606059999998</v>
      </c>
      <c r="BN16" s="38">
        <v>0</v>
      </c>
      <c r="BO16" s="39">
        <v>222866.53542999999</v>
      </c>
      <c r="BP16" s="38">
        <v>0</v>
      </c>
      <c r="BQ16" s="38">
        <v>14845195.177540001</v>
      </c>
      <c r="BR16" s="38">
        <v>14845046.022150001</v>
      </c>
      <c r="BS16" s="38">
        <v>3607241.7643400002</v>
      </c>
      <c r="BT16" s="38">
        <v>42838.03786000004</v>
      </c>
      <c r="BU16" s="38">
        <v>0</v>
      </c>
      <c r="BV16" s="38">
        <v>0</v>
      </c>
      <c r="BW16" s="38">
        <v>308275.68051000003</v>
      </c>
      <c r="BX16" s="38">
        <v>306660.85259000002</v>
      </c>
      <c r="BY16" s="38">
        <v>6744310.8420300009</v>
      </c>
      <c r="BZ16" s="38">
        <v>5247986.3740700008</v>
      </c>
      <c r="CA16" s="38">
        <v>28035287.266350001</v>
      </c>
      <c r="CB16" s="38">
        <v>20832893.042920001</v>
      </c>
      <c r="CC16" s="38">
        <v>65043091.941500001</v>
      </c>
      <c r="CD16" s="38">
        <v>2785754.4657200002</v>
      </c>
      <c r="CE16" s="40">
        <f t="shared" si="0"/>
        <v>248.43379999999999</v>
      </c>
      <c r="CF16" s="40">
        <f t="shared" si="0"/>
        <v>298.07839999999999</v>
      </c>
    </row>
    <row r="17" spans="1:84" s="35" customFormat="1" ht="15" customHeight="1" x14ac:dyDescent="0.3">
      <c r="A17" s="36">
        <f t="shared" si="1"/>
        <v>8</v>
      </c>
      <c r="B17" s="37">
        <v>45757</v>
      </c>
      <c r="C17" s="38">
        <v>16997872.557980001</v>
      </c>
      <c r="D17" s="38">
        <v>8512430.2800900005</v>
      </c>
      <c r="E17" s="38">
        <v>26580813.386080001</v>
      </c>
      <c r="F17" s="38"/>
      <c r="G17" s="38">
        <v>140025609.28523999</v>
      </c>
      <c r="H17" s="38">
        <v>0</v>
      </c>
      <c r="I17" s="38">
        <v>0</v>
      </c>
      <c r="J17" s="38">
        <v>0</v>
      </c>
      <c r="K17" s="38">
        <v>40800000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5674953.5200599991</v>
      </c>
      <c r="T17" s="38">
        <v>5674953.5200599991</v>
      </c>
      <c r="U17" s="38">
        <v>65140570.650049999</v>
      </c>
      <c r="V17" s="42"/>
      <c r="W17" s="38">
        <v>164938678.09931001</v>
      </c>
      <c r="X17" s="38">
        <v>14187383.80015</v>
      </c>
      <c r="Y17" s="38">
        <v>27745105.163953003</v>
      </c>
      <c r="Z17" s="38">
        <v>4337321.4850450018</v>
      </c>
      <c r="AA17" s="38">
        <v>52749711.736763999</v>
      </c>
      <c r="AB17" s="38">
        <v>4399648.6004079981</v>
      </c>
      <c r="AC17" s="38">
        <v>240295.68022000001</v>
      </c>
      <c r="AD17" s="38">
        <v>239987.74609</v>
      </c>
      <c r="AE17" s="38">
        <v>1220663.3018159999</v>
      </c>
      <c r="AF17" s="38">
        <v>456308.27313599992</v>
      </c>
      <c r="AG17" s="38">
        <v>5565546.3996800007</v>
      </c>
      <c r="AH17" s="38">
        <v>669455.49304000055</v>
      </c>
      <c r="AI17" s="38">
        <v>0</v>
      </c>
      <c r="AJ17" s="38">
        <v>0</v>
      </c>
      <c r="AK17" s="38">
        <v>0</v>
      </c>
      <c r="AL17" s="38">
        <v>0</v>
      </c>
      <c r="AM17" s="38">
        <v>5.7782399999999994</v>
      </c>
      <c r="AN17" s="38">
        <v>0</v>
      </c>
      <c r="AO17" s="38">
        <v>0</v>
      </c>
      <c r="AP17" s="38">
        <v>0</v>
      </c>
      <c r="AQ17" s="38">
        <v>131014.62749299999</v>
      </c>
      <c r="AR17" s="38">
        <v>0</v>
      </c>
      <c r="AS17" s="38">
        <v>103209.903171</v>
      </c>
      <c r="AT17" s="38">
        <v>102799.087887</v>
      </c>
      <c r="AU17" s="38">
        <v>2037463.7581500001</v>
      </c>
      <c r="AV17" s="38">
        <v>97644.091550000012</v>
      </c>
      <c r="AW17" s="38">
        <v>115859.55081</v>
      </c>
      <c r="AX17" s="38">
        <v>108499.22112</v>
      </c>
      <c r="AY17" s="38">
        <v>1459955.26505</v>
      </c>
      <c r="AZ17" s="38">
        <v>185749.43735000002</v>
      </c>
      <c r="BA17" s="38">
        <v>0</v>
      </c>
      <c r="BB17" s="38">
        <v>0</v>
      </c>
      <c r="BC17" s="42"/>
      <c r="BD17" s="42"/>
      <c r="BE17" s="38">
        <v>0</v>
      </c>
      <c r="BF17" s="38">
        <v>0</v>
      </c>
      <c r="BG17" s="38">
        <v>91368831.165350005</v>
      </c>
      <c r="BH17" s="38">
        <v>10597413.435620001</v>
      </c>
      <c r="BI17" s="38">
        <v>271540.74771000003</v>
      </c>
      <c r="BJ17" s="38">
        <v>12.565320000023348</v>
      </c>
      <c r="BK17" s="38">
        <v>1812056.27064</v>
      </c>
      <c r="BL17" s="38">
        <v>339416.594125</v>
      </c>
      <c r="BM17" s="38">
        <v>22625.141844999998</v>
      </c>
      <c r="BN17" s="38">
        <v>0</v>
      </c>
      <c r="BO17" s="39">
        <v>223372.69641999999</v>
      </c>
      <c r="BP17" s="38">
        <v>0</v>
      </c>
      <c r="BQ17" s="38">
        <v>12534567.69995</v>
      </c>
      <c r="BR17" s="38">
        <v>12534418.559560001</v>
      </c>
      <c r="BS17" s="38">
        <v>2613717.30112</v>
      </c>
      <c r="BT17" s="38">
        <v>45164.477039999794</v>
      </c>
      <c r="BU17" s="38">
        <v>0</v>
      </c>
      <c r="BV17" s="38">
        <v>0</v>
      </c>
      <c r="BW17" s="38">
        <v>139632.93160000001</v>
      </c>
      <c r="BX17" s="38">
        <v>134226.82826000001</v>
      </c>
      <c r="BY17" s="38">
        <v>2974494.2754899994</v>
      </c>
      <c r="BZ17" s="38">
        <v>1418311.5331299994</v>
      </c>
      <c r="CA17" s="38">
        <v>20592007.064780001</v>
      </c>
      <c r="CB17" s="38">
        <v>14471550.55744</v>
      </c>
      <c r="CC17" s="38">
        <v>70776824.100569993</v>
      </c>
      <c r="CD17" s="38">
        <v>2649353.35891</v>
      </c>
      <c r="CE17" s="40">
        <f t="shared" si="0"/>
        <v>233.04050000000001</v>
      </c>
      <c r="CF17" s="40">
        <f t="shared" si="0"/>
        <v>535.50360000000001</v>
      </c>
    </row>
    <row r="18" spans="1:84" s="35" customFormat="1" ht="15" customHeight="1" x14ac:dyDescent="0.3">
      <c r="A18" s="36">
        <f t="shared" si="1"/>
        <v>9</v>
      </c>
      <c r="B18" s="37">
        <v>45758</v>
      </c>
      <c r="C18" s="38">
        <v>16894826.807779998</v>
      </c>
      <c r="D18" s="38">
        <v>8043013.9648899976</v>
      </c>
      <c r="E18" s="38">
        <v>26163326.372820001</v>
      </c>
      <c r="F18" s="38"/>
      <c r="G18" s="38">
        <v>140053468.40011999</v>
      </c>
      <c r="H18" s="38">
        <v>0</v>
      </c>
      <c r="I18" s="38">
        <v>0</v>
      </c>
      <c r="J18" s="38">
        <v>0</v>
      </c>
      <c r="K18" s="38">
        <v>44600000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5362009.3099299995</v>
      </c>
      <c r="T18" s="38">
        <v>5362009.3099299995</v>
      </c>
      <c r="U18" s="38">
        <v>64136588.707230002</v>
      </c>
      <c r="V18" s="42"/>
      <c r="W18" s="38">
        <v>168937042.18342</v>
      </c>
      <c r="X18" s="38">
        <v>13405023.27482</v>
      </c>
      <c r="Y18" s="38">
        <v>27841592.509222999</v>
      </c>
      <c r="Z18" s="38">
        <v>4348175.114937</v>
      </c>
      <c r="AA18" s="38">
        <v>53832642.478352003</v>
      </c>
      <c r="AB18" s="38">
        <v>4353442.6453239983</v>
      </c>
      <c r="AC18" s="38">
        <v>234353.49257999999</v>
      </c>
      <c r="AD18" s="38">
        <v>234046.92053999999</v>
      </c>
      <c r="AE18" s="38">
        <v>1181246.87809</v>
      </c>
      <c r="AF18" s="38">
        <v>459962.52006000001</v>
      </c>
      <c r="AG18" s="38">
        <v>5641883.7677299995</v>
      </c>
      <c r="AH18" s="38">
        <v>662152.69954999955</v>
      </c>
      <c r="AI18" s="38">
        <v>0</v>
      </c>
      <c r="AJ18" s="38">
        <v>0</v>
      </c>
      <c r="AK18" s="38">
        <v>0</v>
      </c>
      <c r="AL18" s="38">
        <v>0</v>
      </c>
      <c r="AM18" s="38">
        <v>5.7782399999999994</v>
      </c>
      <c r="AN18" s="38">
        <v>0</v>
      </c>
      <c r="AO18" s="38">
        <v>0</v>
      </c>
      <c r="AP18" s="38">
        <v>0</v>
      </c>
      <c r="AQ18" s="38">
        <v>127438.64150700001</v>
      </c>
      <c r="AR18" s="38">
        <v>0</v>
      </c>
      <c r="AS18" s="38">
        <v>103420.305324</v>
      </c>
      <c r="AT18" s="38">
        <v>103064.69004</v>
      </c>
      <c r="AU18" s="38">
        <v>1985690.1872</v>
      </c>
      <c r="AV18" s="38">
        <v>139938.18958000001</v>
      </c>
      <c r="AW18" s="38">
        <v>200426.26587</v>
      </c>
      <c r="AX18" s="38">
        <v>54656.52</v>
      </c>
      <c r="AY18" s="38">
        <v>1382876.06134</v>
      </c>
      <c r="AZ18" s="38">
        <v>151985.92093000002</v>
      </c>
      <c r="BA18" s="38">
        <v>0</v>
      </c>
      <c r="BB18" s="38">
        <v>0</v>
      </c>
      <c r="BC18" s="42"/>
      <c r="BD18" s="42"/>
      <c r="BE18" s="38">
        <v>0</v>
      </c>
      <c r="BF18" s="38">
        <v>0</v>
      </c>
      <c r="BG18" s="38">
        <v>92531576.365459993</v>
      </c>
      <c r="BH18" s="38">
        <v>10507425.22095</v>
      </c>
      <c r="BI18" s="38">
        <v>261185.147555</v>
      </c>
      <c r="BJ18" s="38">
        <v>8.5759200000102283</v>
      </c>
      <c r="BK18" s="38">
        <v>1661392.1844850001</v>
      </c>
      <c r="BL18" s="38">
        <v>289883.57197500014</v>
      </c>
      <c r="BM18" s="38">
        <v>22625.141844999998</v>
      </c>
      <c r="BN18" s="38">
        <v>0</v>
      </c>
      <c r="BO18" s="39">
        <v>223921.17311999999</v>
      </c>
      <c r="BP18" s="38">
        <v>0</v>
      </c>
      <c r="BQ18" s="38">
        <v>13242981.50141</v>
      </c>
      <c r="BR18" s="38">
        <v>13242832.376019999</v>
      </c>
      <c r="BS18" s="38">
        <v>2597362.7540799999</v>
      </c>
      <c r="BT18" s="38">
        <v>0</v>
      </c>
      <c r="BU18" s="38">
        <v>0</v>
      </c>
      <c r="BV18" s="38">
        <v>0</v>
      </c>
      <c r="BW18" s="38">
        <v>197022.37132000001</v>
      </c>
      <c r="BX18" s="38">
        <v>194942.29730000001</v>
      </c>
      <c r="BY18" s="38">
        <v>2836826.97908</v>
      </c>
      <c r="BZ18" s="38">
        <v>1411303.7892099998</v>
      </c>
      <c r="CA18" s="38">
        <v>21043317.252900001</v>
      </c>
      <c r="CB18" s="38">
        <v>15138970.61043</v>
      </c>
      <c r="CC18" s="38">
        <v>71488259.112560004</v>
      </c>
      <c r="CD18" s="38">
        <v>2626856.3052400001</v>
      </c>
      <c r="CE18" s="40">
        <f t="shared" si="0"/>
        <v>236.31440000000001</v>
      </c>
      <c r="CF18" s="40">
        <f t="shared" si="0"/>
        <v>510.30669999999998</v>
      </c>
    </row>
    <row r="19" spans="1:84" s="35" customFormat="1" ht="15" customHeight="1" x14ac:dyDescent="0.3">
      <c r="A19" s="36">
        <f t="shared" si="1"/>
        <v>10</v>
      </c>
      <c r="B19" s="37">
        <v>45759</v>
      </c>
      <c r="C19" s="38">
        <v>16275108.12345</v>
      </c>
      <c r="D19" s="38">
        <v>7825866.8058599997</v>
      </c>
      <c r="E19" s="38">
        <v>27187608.1186</v>
      </c>
      <c r="F19" s="38"/>
      <c r="G19" s="38">
        <v>140103756.66445002</v>
      </c>
      <c r="H19" s="38">
        <v>0</v>
      </c>
      <c r="I19" s="38">
        <v>0</v>
      </c>
      <c r="J19" s="38">
        <v>0</v>
      </c>
      <c r="K19" s="38">
        <v>43600000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5217244.5372399995</v>
      </c>
      <c r="T19" s="38">
        <v>5217244.5372399995</v>
      </c>
      <c r="U19" s="38">
        <v>64136588.707230002</v>
      </c>
      <c r="V19" s="42"/>
      <c r="W19" s="38">
        <v>168247128.73651001</v>
      </c>
      <c r="X19" s="38">
        <v>13043111.3431</v>
      </c>
      <c r="Y19" s="38">
        <v>27810846.742441997</v>
      </c>
      <c r="Z19" s="38">
        <v>4342924.2315709954</v>
      </c>
      <c r="AA19" s="38">
        <v>53349371.941320002</v>
      </c>
      <c r="AB19" s="38">
        <v>4343091.5390840014</v>
      </c>
      <c r="AC19" s="38">
        <v>215293.31344</v>
      </c>
      <c r="AD19" s="38">
        <v>214988.10769999999</v>
      </c>
      <c r="AE19" s="38">
        <v>1161667.5592040003</v>
      </c>
      <c r="AF19" s="38">
        <v>461286.64308400021</v>
      </c>
      <c r="AG19" s="38">
        <v>5558398.6716999998</v>
      </c>
      <c r="AH19" s="38">
        <v>634751.35173999961</v>
      </c>
      <c r="AI19" s="38">
        <v>0</v>
      </c>
      <c r="AJ19" s="38">
        <v>0</v>
      </c>
      <c r="AK19" s="38">
        <v>0</v>
      </c>
      <c r="AL19" s="38">
        <v>0</v>
      </c>
      <c r="AM19" s="38">
        <v>5.7782399999999994</v>
      </c>
      <c r="AN19" s="38">
        <v>0</v>
      </c>
      <c r="AO19" s="38">
        <v>0</v>
      </c>
      <c r="AP19" s="38">
        <v>0</v>
      </c>
      <c r="AQ19" s="38">
        <v>131618.570813</v>
      </c>
      <c r="AR19" s="38">
        <v>0</v>
      </c>
      <c r="AS19" s="38">
        <v>28978.017221999999</v>
      </c>
      <c r="AT19" s="38">
        <v>28658.101938</v>
      </c>
      <c r="AU19" s="38">
        <v>2352575.4735699999</v>
      </c>
      <c r="AV19" s="38">
        <v>149324.12095999997</v>
      </c>
      <c r="AW19" s="38">
        <v>37268.77549</v>
      </c>
      <c r="AX19" s="38">
        <v>34381.125</v>
      </c>
      <c r="AY19" s="38">
        <v>1917537.4482799999</v>
      </c>
      <c r="AZ19" s="38">
        <v>97738.639879999915</v>
      </c>
      <c r="BA19" s="38">
        <v>0</v>
      </c>
      <c r="BB19" s="38">
        <v>0</v>
      </c>
      <c r="BC19" s="42"/>
      <c r="BD19" s="42"/>
      <c r="BE19" s="38">
        <v>0</v>
      </c>
      <c r="BF19" s="38">
        <v>0</v>
      </c>
      <c r="BG19" s="38">
        <v>92563562.291720003</v>
      </c>
      <c r="BH19" s="38">
        <v>10307143.86097</v>
      </c>
      <c r="BI19" s="38">
        <v>267084.30609999999</v>
      </c>
      <c r="BJ19" s="38">
        <v>59.883609999975306</v>
      </c>
      <c r="BK19" s="38">
        <v>1612722.25807</v>
      </c>
      <c r="BL19" s="38">
        <v>284648.76546499989</v>
      </c>
      <c r="BM19" s="38">
        <v>22492.379175000002</v>
      </c>
      <c r="BN19" s="38">
        <v>0</v>
      </c>
      <c r="BO19" s="39">
        <v>224615.58476999999</v>
      </c>
      <c r="BP19" s="38">
        <v>0</v>
      </c>
      <c r="BQ19" s="38">
        <v>14165001.969069997</v>
      </c>
      <c r="BR19" s="38">
        <v>13764852.858679997</v>
      </c>
      <c r="BS19" s="38">
        <v>2490842.2040800001</v>
      </c>
      <c r="BT19" s="38">
        <v>0</v>
      </c>
      <c r="BU19" s="38">
        <v>0</v>
      </c>
      <c r="BV19" s="38">
        <v>0</v>
      </c>
      <c r="BW19" s="38">
        <v>41095.170590000002</v>
      </c>
      <c r="BX19" s="38">
        <v>35259.91504</v>
      </c>
      <c r="BY19" s="38">
        <v>3176782.5214399998</v>
      </c>
      <c r="BZ19" s="38">
        <v>1435285.5218899997</v>
      </c>
      <c r="CA19" s="38">
        <v>22000636.393300001</v>
      </c>
      <c r="CB19" s="38">
        <v>15520106.94469</v>
      </c>
      <c r="CC19" s="38">
        <v>70562925.898420006</v>
      </c>
      <c r="CD19" s="38">
        <v>2576785.9652399998</v>
      </c>
      <c r="CE19" s="40">
        <f t="shared" si="0"/>
        <v>238.43559999999999</v>
      </c>
      <c r="CF19" s="40">
        <f t="shared" si="0"/>
        <v>506.17750000000001</v>
      </c>
    </row>
    <row r="20" spans="1:84" s="35" customFormat="1" ht="15" customHeight="1" x14ac:dyDescent="0.3">
      <c r="A20" s="36">
        <f t="shared" si="1"/>
        <v>11</v>
      </c>
      <c r="B20" s="37">
        <v>45762</v>
      </c>
      <c r="C20" s="38">
        <v>16561839.16432</v>
      </c>
      <c r="D20" s="38">
        <v>7656065.07553</v>
      </c>
      <c r="E20" s="38">
        <v>21013485.823600002</v>
      </c>
      <c r="F20" s="38"/>
      <c r="G20" s="38">
        <v>140390325.14504999</v>
      </c>
      <c r="H20" s="38">
        <v>0</v>
      </c>
      <c r="I20" s="38">
        <v>0</v>
      </c>
      <c r="J20" s="38">
        <v>0</v>
      </c>
      <c r="K20" s="38">
        <v>50100000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5104043.38368</v>
      </c>
      <c r="T20" s="38">
        <v>5104043.38368</v>
      </c>
      <c r="U20" s="38">
        <v>64136588.707230002</v>
      </c>
      <c r="V20" s="42"/>
      <c r="W20" s="38">
        <v>169033104.80943</v>
      </c>
      <c r="X20" s="38">
        <v>12760108.45922</v>
      </c>
      <c r="Y20" s="38">
        <v>27416809.427726001</v>
      </c>
      <c r="Z20" s="38">
        <v>4422607.0089929998</v>
      </c>
      <c r="AA20" s="38">
        <v>54937994.506044008</v>
      </c>
      <c r="AB20" s="38">
        <v>4542186.7249760032</v>
      </c>
      <c r="AC20" s="38">
        <v>153248.35263000001</v>
      </c>
      <c r="AD20" s="38">
        <v>152944.63685000001</v>
      </c>
      <c r="AE20" s="38">
        <v>1616140.8059820004</v>
      </c>
      <c r="AF20" s="38">
        <v>466990.4297120003</v>
      </c>
      <c r="AG20" s="38">
        <v>5784423.710979999</v>
      </c>
      <c r="AH20" s="38">
        <v>652652.21498999943</v>
      </c>
      <c r="AI20" s="38">
        <v>0</v>
      </c>
      <c r="AJ20" s="38">
        <v>0</v>
      </c>
      <c r="AK20" s="38">
        <v>0</v>
      </c>
      <c r="AL20" s="38">
        <v>0</v>
      </c>
      <c r="AM20" s="38">
        <v>5.7782399999999994</v>
      </c>
      <c r="AN20" s="38">
        <v>0</v>
      </c>
      <c r="AO20" s="38">
        <v>0</v>
      </c>
      <c r="AP20" s="38">
        <v>0</v>
      </c>
      <c r="AQ20" s="38">
        <v>131106.49700200002</v>
      </c>
      <c r="AR20" s="38">
        <v>1.4551915228366852E-11</v>
      </c>
      <c r="AS20" s="38">
        <v>29002.508183999998</v>
      </c>
      <c r="AT20" s="38">
        <v>28682.5929</v>
      </c>
      <c r="AU20" s="38">
        <v>2213340.2647799999</v>
      </c>
      <c r="AV20" s="38">
        <v>289551.62678999989</v>
      </c>
      <c r="AW20" s="38">
        <v>300829.96672000003</v>
      </c>
      <c r="AX20" s="38">
        <v>136639.90769000002</v>
      </c>
      <c r="AY20" s="38">
        <v>1611814.5186900001</v>
      </c>
      <c r="AZ20" s="38">
        <v>179734.26375000016</v>
      </c>
      <c r="BA20" s="38">
        <v>0</v>
      </c>
      <c r="BB20" s="38">
        <v>0</v>
      </c>
      <c r="BC20" s="42"/>
      <c r="BD20" s="42"/>
      <c r="BE20" s="38">
        <v>0</v>
      </c>
      <c r="BF20" s="38">
        <v>0</v>
      </c>
      <c r="BG20" s="38">
        <v>94194716.33698</v>
      </c>
      <c r="BH20" s="38">
        <v>10871989.40666</v>
      </c>
      <c r="BI20" s="38">
        <v>266260.64843</v>
      </c>
      <c r="BJ20" s="38">
        <v>5.8535900000133552</v>
      </c>
      <c r="BK20" s="38">
        <v>1596352.7562450003</v>
      </c>
      <c r="BL20" s="38">
        <v>284612.96376000025</v>
      </c>
      <c r="BM20" s="38">
        <v>22492.379175000002</v>
      </c>
      <c r="BN20" s="38">
        <v>0</v>
      </c>
      <c r="BO20" s="39">
        <v>224533.12338999999</v>
      </c>
      <c r="BP20" s="38">
        <v>0</v>
      </c>
      <c r="BQ20" s="38">
        <v>14238669.587870002</v>
      </c>
      <c r="BR20" s="38">
        <v>14238520.492480002</v>
      </c>
      <c r="BS20" s="38">
        <v>2490842.2040800001</v>
      </c>
      <c r="BT20" s="38">
        <v>0</v>
      </c>
      <c r="BU20" s="38">
        <v>0</v>
      </c>
      <c r="BV20" s="38">
        <v>0</v>
      </c>
      <c r="BW20" s="38">
        <v>300010.15340000001</v>
      </c>
      <c r="BX20" s="38">
        <v>297656.91135000001</v>
      </c>
      <c r="BY20" s="38">
        <v>2917910.0117300004</v>
      </c>
      <c r="BZ20" s="38">
        <v>1315056.7691400005</v>
      </c>
      <c r="CA20" s="38">
        <v>22057070.864319999</v>
      </c>
      <c r="CB20" s="38">
        <v>16135852.990329999</v>
      </c>
      <c r="CC20" s="38">
        <v>72137645.472660005</v>
      </c>
      <c r="CD20" s="38">
        <v>2717997.3516699998</v>
      </c>
      <c r="CE20" s="40">
        <f t="shared" si="0"/>
        <v>234.3202</v>
      </c>
      <c r="CF20" s="40">
        <f t="shared" si="0"/>
        <v>469.46730000000002</v>
      </c>
    </row>
    <row r="21" spans="1:84" s="35" customFormat="1" ht="15" customHeight="1" x14ac:dyDescent="0.3">
      <c r="A21" s="36">
        <f t="shared" si="1"/>
        <v>12</v>
      </c>
      <c r="B21" s="37">
        <v>45763</v>
      </c>
      <c r="C21" s="38">
        <v>16108579.45768</v>
      </c>
      <c r="D21" s="38">
        <v>7533916.9096900001</v>
      </c>
      <c r="E21" s="38">
        <v>26572795.121909998</v>
      </c>
      <c r="F21" s="38"/>
      <c r="G21" s="38">
        <v>140884363.50474998</v>
      </c>
      <c r="H21" s="38">
        <v>0</v>
      </c>
      <c r="I21" s="38">
        <v>0</v>
      </c>
      <c r="J21" s="38">
        <v>0</v>
      </c>
      <c r="K21" s="38">
        <v>44100000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5022611.2731299996</v>
      </c>
      <c r="T21" s="38">
        <v>5022611.2731299996</v>
      </c>
      <c r="U21" s="38">
        <v>64136588.707230002</v>
      </c>
      <c r="V21" s="42"/>
      <c r="W21" s="38">
        <v>168551760.65024</v>
      </c>
      <c r="X21" s="38">
        <v>12556528.18282</v>
      </c>
      <c r="Y21" s="38">
        <v>27595756.772518001</v>
      </c>
      <c r="Z21" s="38">
        <v>4404165.9014919987</v>
      </c>
      <c r="AA21" s="38">
        <v>55220809.658302002</v>
      </c>
      <c r="AB21" s="38">
        <v>4498521.0345200002</v>
      </c>
      <c r="AC21" s="38">
        <v>241239.87741000002</v>
      </c>
      <c r="AD21" s="38">
        <v>240936.90531</v>
      </c>
      <c r="AE21" s="38">
        <v>1317117.1946659999</v>
      </c>
      <c r="AF21" s="38">
        <v>466841.96397599985</v>
      </c>
      <c r="AG21" s="38">
        <v>5512137.4478800008</v>
      </c>
      <c r="AH21" s="38">
        <v>663376.95013000059</v>
      </c>
      <c r="AI21" s="38">
        <v>0</v>
      </c>
      <c r="AJ21" s="38">
        <v>0</v>
      </c>
      <c r="AK21" s="38">
        <v>0</v>
      </c>
      <c r="AL21" s="38">
        <v>0</v>
      </c>
      <c r="AM21" s="38">
        <v>5.7782399999999994</v>
      </c>
      <c r="AN21" s="38">
        <v>0</v>
      </c>
      <c r="AO21" s="38">
        <v>0</v>
      </c>
      <c r="AP21" s="38">
        <v>0</v>
      </c>
      <c r="AQ21" s="38">
        <v>129936.82480449999</v>
      </c>
      <c r="AR21" s="38">
        <v>0</v>
      </c>
      <c r="AS21" s="38">
        <v>1829.6052539999998</v>
      </c>
      <c r="AT21" s="38">
        <v>1509.6899699999999</v>
      </c>
      <c r="AU21" s="38">
        <v>2068116.8651499997</v>
      </c>
      <c r="AV21" s="38">
        <v>68414.734989999793</v>
      </c>
      <c r="AW21" s="38">
        <v>598722.67396000004</v>
      </c>
      <c r="AX21" s="38">
        <v>267847.18569000001</v>
      </c>
      <c r="AY21" s="38">
        <v>1072295.2366299999</v>
      </c>
      <c r="AZ21" s="38">
        <v>92588.019239999936</v>
      </c>
      <c r="BA21" s="38">
        <v>0</v>
      </c>
      <c r="BB21" s="38">
        <v>0</v>
      </c>
      <c r="BC21" s="42"/>
      <c r="BD21" s="42"/>
      <c r="BE21" s="38">
        <v>0</v>
      </c>
      <c r="BF21" s="38">
        <v>0</v>
      </c>
      <c r="BG21" s="38">
        <v>93757967.934809998</v>
      </c>
      <c r="BH21" s="38">
        <v>10704202.38532</v>
      </c>
      <c r="BI21" s="38">
        <v>257763.15593499999</v>
      </c>
      <c r="BJ21" s="38">
        <v>5.8433499999955529</v>
      </c>
      <c r="BK21" s="38">
        <v>1462572.4226450003</v>
      </c>
      <c r="BL21" s="38">
        <v>234325.52017000024</v>
      </c>
      <c r="BM21" s="38">
        <v>21525.807240000002</v>
      </c>
      <c r="BN21" s="38">
        <v>0</v>
      </c>
      <c r="BO21" s="39">
        <v>224139.26178</v>
      </c>
      <c r="BP21" s="38">
        <v>0</v>
      </c>
      <c r="BQ21" s="38">
        <v>13981868.298009999</v>
      </c>
      <c r="BR21" s="38">
        <v>13981719.507339999</v>
      </c>
      <c r="BS21" s="38">
        <v>3035925.6831800002</v>
      </c>
      <c r="BT21" s="38">
        <v>0</v>
      </c>
      <c r="BU21" s="38">
        <v>0</v>
      </c>
      <c r="BV21" s="38">
        <v>0</v>
      </c>
      <c r="BW21" s="38">
        <v>644952.19883000001</v>
      </c>
      <c r="BX21" s="38">
        <v>640894.20183999999</v>
      </c>
      <c r="BY21" s="38">
        <v>2955122.1038699998</v>
      </c>
      <c r="BZ21" s="38">
        <v>1326735.6479199997</v>
      </c>
      <c r="CA21" s="38">
        <v>22583868.93149</v>
      </c>
      <c r="CB21" s="38">
        <v>16183680.720620001</v>
      </c>
      <c r="CC21" s="38">
        <v>71174099.003319994</v>
      </c>
      <c r="CD21" s="38">
        <v>2676050.5963300001</v>
      </c>
      <c r="CE21" s="40">
        <f t="shared" si="0"/>
        <v>236.81610000000001</v>
      </c>
      <c r="CF21" s="40">
        <f t="shared" si="0"/>
        <v>469.21859999999998</v>
      </c>
    </row>
    <row r="22" spans="1:84" s="35" customFormat="1" ht="15" customHeight="1" x14ac:dyDescent="0.3">
      <c r="A22" s="36">
        <f t="shared" si="1"/>
        <v>13</v>
      </c>
      <c r="B22" s="37">
        <v>45764</v>
      </c>
      <c r="C22" s="38">
        <v>16230961.519880002</v>
      </c>
      <c r="D22" s="38">
        <v>7919673.3129900023</v>
      </c>
      <c r="E22" s="38">
        <v>24643569.208020002</v>
      </c>
      <c r="F22" s="38"/>
      <c r="G22" s="38">
        <v>140409897.07584</v>
      </c>
      <c r="H22" s="38">
        <v>1418074.8095999956</v>
      </c>
      <c r="I22" s="38">
        <v>0</v>
      </c>
      <c r="J22" s="38">
        <v>0</v>
      </c>
      <c r="K22" s="38">
        <v>45600000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6225165.41505</v>
      </c>
      <c r="T22" s="38">
        <v>6225165.41505</v>
      </c>
      <c r="U22" s="38">
        <v>64136588.707230002</v>
      </c>
      <c r="V22" s="42"/>
      <c r="W22" s="38">
        <v>168973004.51157001</v>
      </c>
      <c r="X22" s="38">
        <v>15562913.53765</v>
      </c>
      <c r="Y22" s="38">
        <v>27521777.029111005</v>
      </c>
      <c r="Z22" s="38">
        <v>4389153.1625850042</v>
      </c>
      <c r="AA22" s="38">
        <v>54997202.539032005</v>
      </c>
      <c r="AB22" s="38">
        <v>4520878.8592720032</v>
      </c>
      <c r="AC22" s="38">
        <v>329665.84035999997</v>
      </c>
      <c r="AD22" s="38">
        <v>329363.98001</v>
      </c>
      <c r="AE22" s="38">
        <v>1280169.301436</v>
      </c>
      <c r="AF22" s="38">
        <v>463424.51171600004</v>
      </c>
      <c r="AG22" s="38">
        <v>5579703.2995300004</v>
      </c>
      <c r="AH22" s="38">
        <v>650807.1160800003</v>
      </c>
      <c r="AI22" s="38">
        <v>0</v>
      </c>
      <c r="AJ22" s="38">
        <v>0</v>
      </c>
      <c r="AK22" s="38">
        <v>0</v>
      </c>
      <c r="AL22" s="38">
        <v>0</v>
      </c>
      <c r="AM22" s="38">
        <v>5.7782399999999994</v>
      </c>
      <c r="AN22" s="38">
        <v>0</v>
      </c>
      <c r="AO22" s="38">
        <v>0</v>
      </c>
      <c r="AP22" s="38">
        <v>0</v>
      </c>
      <c r="AQ22" s="38">
        <v>130902.00209149999</v>
      </c>
      <c r="AR22" s="38">
        <v>0</v>
      </c>
      <c r="AS22" s="38">
        <v>32242.223844</v>
      </c>
      <c r="AT22" s="38">
        <v>31922.308560000001</v>
      </c>
      <c r="AU22" s="38">
        <v>2290510.1339400001</v>
      </c>
      <c r="AV22" s="38">
        <v>130572.74711999996</v>
      </c>
      <c r="AW22" s="38">
        <v>665415.98325000005</v>
      </c>
      <c r="AX22" s="38">
        <v>518590.88312000001</v>
      </c>
      <c r="AY22" s="38">
        <v>1098461.85072</v>
      </c>
      <c r="AZ22" s="38">
        <v>93727.298850000021</v>
      </c>
      <c r="BA22" s="38">
        <v>0</v>
      </c>
      <c r="BB22" s="38">
        <v>0</v>
      </c>
      <c r="BC22" s="42"/>
      <c r="BD22" s="42"/>
      <c r="BE22" s="38">
        <v>0</v>
      </c>
      <c r="BF22" s="38">
        <v>0</v>
      </c>
      <c r="BG22" s="38">
        <v>93926055.981549993</v>
      </c>
      <c r="BH22" s="38">
        <v>11128440.867310001</v>
      </c>
      <c r="BI22" s="38">
        <v>260173.77791999999</v>
      </c>
      <c r="BJ22" s="38">
        <v>5.8235599999825354</v>
      </c>
      <c r="BK22" s="38">
        <v>1434644.7160499999</v>
      </c>
      <c r="BL22" s="38">
        <v>170894.33087999999</v>
      </c>
      <c r="BM22" s="38">
        <v>21525.807240000002</v>
      </c>
      <c r="BN22" s="38">
        <v>0</v>
      </c>
      <c r="BO22" s="39">
        <v>223379.74904</v>
      </c>
      <c r="BP22" s="38">
        <v>0</v>
      </c>
      <c r="BQ22" s="38">
        <v>13165483.362910002</v>
      </c>
      <c r="BR22" s="38">
        <v>13165334.587240003</v>
      </c>
      <c r="BS22" s="38">
        <v>2284962.3687499999</v>
      </c>
      <c r="BT22" s="38">
        <v>17498.942470000125</v>
      </c>
      <c r="BU22" s="38">
        <v>0</v>
      </c>
      <c r="BV22" s="38">
        <v>0</v>
      </c>
      <c r="BW22" s="38">
        <v>656735.01055000001</v>
      </c>
      <c r="BX22" s="38">
        <v>655178.27673000004</v>
      </c>
      <c r="BY22" s="38">
        <v>2580430.9182699998</v>
      </c>
      <c r="BZ22" s="38">
        <v>770932.86370999983</v>
      </c>
      <c r="CA22" s="38">
        <v>20627335.710730001</v>
      </c>
      <c r="CB22" s="38">
        <v>14779844.8246</v>
      </c>
      <c r="CC22" s="38">
        <v>73298720.270820007</v>
      </c>
      <c r="CD22" s="38">
        <v>2782110.2168299998</v>
      </c>
      <c r="CE22" s="40">
        <f t="shared" si="0"/>
        <v>230.5265</v>
      </c>
      <c r="CF22" s="40">
        <f t="shared" si="0"/>
        <v>559.39239999999995</v>
      </c>
    </row>
    <row r="23" spans="1:84" s="35" customFormat="1" ht="15" customHeight="1" x14ac:dyDescent="0.3">
      <c r="A23" s="36">
        <f t="shared" si="1"/>
        <v>14</v>
      </c>
      <c r="B23" s="37">
        <v>45765</v>
      </c>
      <c r="C23" s="38">
        <v>17245796.708839998</v>
      </c>
      <c r="D23" s="38">
        <v>7950152.2648499981</v>
      </c>
      <c r="E23" s="38">
        <v>27522999.630879998</v>
      </c>
      <c r="F23" s="38"/>
      <c r="G23" s="38">
        <v>140490719.15340999</v>
      </c>
      <c r="H23" s="38">
        <v>1424466.8919999897</v>
      </c>
      <c r="I23" s="38">
        <v>0</v>
      </c>
      <c r="J23" s="38">
        <v>0</v>
      </c>
      <c r="K23" s="38">
        <v>45600000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6249746.1045699995</v>
      </c>
      <c r="T23" s="38">
        <v>6249746.1045699995</v>
      </c>
      <c r="U23" s="38">
        <v>64136588.707230002</v>
      </c>
      <c r="V23" s="42"/>
      <c r="W23" s="38">
        <v>172972672.89047</v>
      </c>
      <c r="X23" s="38">
        <v>15624365.26142</v>
      </c>
      <c r="Y23" s="38">
        <v>27561720.226604998</v>
      </c>
      <c r="Z23" s="38">
        <v>4404006.2039409988</v>
      </c>
      <c r="AA23" s="38">
        <v>56450497.624572001</v>
      </c>
      <c r="AB23" s="38">
        <v>4519233.3952219998</v>
      </c>
      <c r="AC23" s="38">
        <v>310656.01584000001</v>
      </c>
      <c r="AD23" s="38">
        <v>310355.45922000002</v>
      </c>
      <c r="AE23" s="38">
        <v>1279160.3366380001</v>
      </c>
      <c r="AF23" s="38">
        <v>464894.02392800013</v>
      </c>
      <c r="AG23" s="38">
        <v>5902853.6242800001</v>
      </c>
      <c r="AH23" s="38">
        <v>658129.55636000005</v>
      </c>
      <c r="AI23" s="38">
        <v>0</v>
      </c>
      <c r="AJ23" s="38">
        <v>0</v>
      </c>
      <c r="AK23" s="38">
        <v>0</v>
      </c>
      <c r="AL23" s="38">
        <v>0</v>
      </c>
      <c r="AM23" s="38">
        <v>5.7782399999999994</v>
      </c>
      <c r="AN23" s="38">
        <v>0</v>
      </c>
      <c r="AO23" s="38">
        <v>0</v>
      </c>
      <c r="AP23" s="38">
        <v>0</v>
      </c>
      <c r="AQ23" s="38">
        <v>132022.50546499999</v>
      </c>
      <c r="AR23" s="38">
        <v>0</v>
      </c>
      <c r="AS23" s="38">
        <v>32278.452218999995</v>
      </c>
      <c r="AT23" s="38">
        <v>31958.536934999996</v>
      </c>
      <c r="AU23" s="38">
        <v>2222030.3354599997</v>
      </c>
      <c r="AV23" s="38">
        <v>63311.585669999942</v>
      </c>
      <c r="AW23" s="38">
        <v>367277.76013000001</v>
      </c>
      <c r="AX23" s="38">
        <v>279717.34224000003</v>
      </c>
      <c r="AY23" s="38">
        <v>1445849.80721</v>
      </c>
      <c r="AZ23" s="38">
        <v>359903.21531999996</v>
      </c>
      <c r="BA23" s="38">
        <v>0</v>
      </c>
      <c r="BB23" s="38">
        <v>0</v>
      </c>
      <c r="BC23" s="42"/>
      <c r="BD23" s="42"/>
      <c r="BE23" s="38">
        <v>0</v>
      </c>
      <c r="BF23" s="38">
        <v>0</v>
      </c>
      <c r="BG23" s="38">
        <v>95704352.466659993</v>
      </c>
      <c r="BH23" s="38">
        <v>11091509.31883</v>
      </c>
      <c r="BI23" s="38">
        <v>260318.69745000004</v>
      </c>
      <c r="BJ23" s="38">
        <v>5.8139300000329968</v>
      </c>
      <c r="BK23" s="38">
        <v>1427080.167075</v>
      </c>
      <c r="BL23" s="38">
        <v>151085.73837000012</v>
      </c>
      <c r="BM23" s="38">
        <v>0</v>
      </c>
      <c r="BN23" s="38">
        <v>0</v>
      </c>
      <c r="BO23" s="39">
        <v>223596.21017000001</v>
      </c>
      <c r="BP23" s="38">
        <v>0</v>
      </c>
      <c r="BQ23" s="38">
        <v>13035189.3236</v>
      </c>
      <c r="BR23" s="38">
        <v>13035040.562929999</v>
      </c>
      <c r="BS23" s="38">
        <v>2285043.0332699995</v>
      </c>
      <c r="BT23" s="38">
        <v>17579.606989999767</v>
      </c>
      <c r="BU23" s="38">
        <v>0</v>
      </c>
      <c r="BV23" s="38">
        <v>0</v>
      </c>
      <c r="BW23" s="38">
        <v>408537.08093</v>
      </c>
      <c r="BX23" s="38">
        <v>408253.80200000003</v>
      </c>
      <c r="BY23" s="38">
        <v>2573638.1885400005</v>
      </c>
      <c r="BZ23" s="38">
        <v>747808.79800000053</v>
      </c>
      <c r="CA23" s="38">
        <v>20213402.70104</v>
      </c>
      <c r="CB23" s="38">
        <v>14359774.32223</v>
      </c>
      <c r="CC23" s="38">
        <v>75490949.765619993</v>
      </c>
      <c r="CD23" s="38">
        <v>2772877.3297100002</v>
      </c>
      <c r="CE23" s="40">
        <f t="shared" si="0"/>
        <v>229.13030000000001</v>
      </c>
      <c r="CF23" s="40">
        <f t="shared" si="0"/>
        <v>563.47119999999995</v>
      </c>
    </row>
    <row r="24" spans="1:84" s="35" customFormat="1" ht="15" customHeight="1" x14ac:dyDescent="0.3">
      <c r="A24" s="36">
        <f t="shared" si="1"/>
        <v>15</v>
      </c>
      <c r="B24" s="37">
        <v>45766</v>
      </c>
      <c r="C24" s="38">
        <v>16566075.429090001</v>
      </c>
      <c r="D24" s="38">
        <v>7696911.434700001</v>
      </c>
      <c r="E24" s="38">
        <v>26742293.77115</v>
      </c>
      <c r="F24" s="38"/>
      <c r="G24" s="38">
        <v>140608658.64712</v>
      </c>
      <c r="H24" s="38">
        <v>1430058.8231999874</v>
      </c>
      <c r="I24" s="38">
        <v>0</v>
      </c>
      <c r="J24" s="38">
        <v>0</v>
      </c>
      <c r="K24" s="38">
        <v>49200000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6084646.8386199996</v>
      </c>
      <c r="T24" s="38">
        <v>6084646.8386199996</v>
      </c>
      <c r="U24" s="38">
        <v>64136588.707230002</v>
      </c>
      <c r="V24" s="42"/>
      <c r="W24" s="38">
        <v>175065085.97872999</v>
      </c>
      <c r="X24" s="38">
        <v>15211617.0965</v>
      </c>
      <c r="Y24" s="38">
        <v>27756270.912838001</v>
      </c>
      <c r="Z24" s="38">
        <v>4391273.6021880005</v>
      </c>
      <c r="AA24" s="38">
        <v>56614736.113868006</v>
      </c>
      <c r="AB24" s="38">
        <v>4515496.1157680042</v>
      </c>
      <c r="AC24" s="38">
        <v>312753.94216000004</v>
      </c>
      <c r="AD24" s="38">
        <v>312454.13043000002</v>
      </c>
      <c r="AE24" s="38">
        <v>1264665.2889939998</v>
      </c>
      <c r="AF24" s="38">
        <v>465566.26984399976</v>
      </c>
      <c r="AG24" s="38">
        <v>5788763.1693000002</v>
      </c>
      <c r="AH24" s="38">
        <v>651863.37082000007</v>
      </c>
      <c r="AI24" s="38">
        <v>0</v>
      </c>
      <c r="AJ24" s="38">
        <v>0</v>
      </c>
      <c r="AK24" s="38">
        <v>0</v>
      </c>
      <c r="AL24" s="38">
        <v>0</v>
      </c>
      <c r="AM24" s="38">
        <v>5.7782399999999994</v>
      </c>
      <c r="AN24" s="38">
        <v>0</v>
      </c>
      <c r="AO24" s="38">
        <v>0</v>
      </c>
      <c r="AP24" s="38">
        <v>0</v>
      </c>
      <c r="AQ24" s="38">
        <v>130497.24812300001</v>
      </c>
      <c r="AR24" s="38">
        <v>0</v>
      </c>
      <c r="AS24" s="38">
        <v>32398.077005999996</v>
      </c>
      <c r="AT24" s="38">
        <v>32088.061721999995</v>
      </c>
      <c r="AU24" s="38">
        <v>2808052.4105400001</v>
      </c>
      <c r="AV24" s="38">
        <v>179884.97184000025</v>
      </c>
      <c r="AW24" s="38">
        <v>281135.07464000001</v>
      </c>
      <c r="AX24" s="38">
        <v>280836.82088000001</v>
      </c>
      <c r="AY24" s="38">
        <v>1798453.14212</v>
      </c>
      <c r="AZ24" s="38">
        <v>83939.969370000064</v>
      </c>
      <c r="BA24" s="38">
        <v>0</v>
      </c>
      <c r="BB24" s="38">
        <v>0</v>
      </c>
      <c r="BC24" s="42"/>
      <c r="BD24" s="42"/>
      <c r="BE24" s="38">
        <v>0</v>
      </c>
      <c r="BF24" s="38">
        <v>0</v>
      </c>
      <c r="BG24" s="38">
        <v>96787731.15783</v>
      </c>
      <c r="BH24" s="38">
        <v>10913403.31287</v>
      </c>
      <c r="BI24" s="38">
        <v>251457.79118499998</v>
      </c>
      <c r="BJ24" s="38">
        <v>5.8375299999897834</v>
      </c>
      <c r="BK24" s="38">
        <v>1383157.3415200002</v>
      </c>
      <c r="BL24" s="38">
        <v>135616.52195000029</v>
      </c>
      <c r="BM24" s="38">
        <v>0</v>
      </c>
      <c r="BN24" s="38">
        <v>0</v>
      </c>
      <c r="BO24" s="39">
        <v>224503.82788999999</v>
      </c>
      <c r="BP24" s="38">
        <v>0</v>
      </c>
      <c r="BQ24" s="38">
        <v>13744998.010709999</v>
      </c>
      <c r="BR24" s="38">
        <v>13344849.265039999</v>
      </c>
      <c r="BS24" s="38">
        <v>2293294.0333699998</v>
      </c>
      <c r="BT24" s="38">
        <v>17653.999090000056</v>
      </c>
      <c r="BU24" s="38">
        <v>0</v>
      </c>
      <c r="BV24" s="38">
        <v>0</v>
      </c>
      <c r="BW24" s="38">
        <v>281091.49190000002</v>
      </c>
      <c r="BX24" s="38">
        <v>280676.84584000002</v>
      </c>
      <c r="BY24" s="38">
        <v>3064207.0632700003</v>
      </c>
      <c r="BZ24" s="38">
        <v>795463.53427000006</v>
      </c>
      <c r="CA24" s="38">
        <v>21242709.55985</v>
      </c>
      <c r="CB24" s="38">
        <v>14574266.00372</v>
      </c>
      <c r="CC24" s="38">
        <v>75545021.597979993</v>
      </c>
      <c r="CD24" s="38">
        <v>2728350.82822</v>
      </c>
      <c r="CE24" s="40">
        <f t="shared" si="0"/>
        <v>231.73609999999999</v>
      </c>
      <c r="CF24" s="40">
        <f t="shared" si="0"/>
        <v>557.53890000000001</v>
      </c>
    </row>
    <row r="25" spans="1:84" s="35" customFormat="1" ht="15" customHeight="1" x14ac:dyDescent="0.3">
      <c r="A25" s="36">
        <f t="shared" si="1"/>
        <v>16</v>
      </c>
      <c r="B25" s="37">
        <v>45769</v>
      </c>
      <c r="C25" s="38">
        <v>17173583.739640001</v>
      </c>
      <c r="D25" s="38">
        <v>7804456.9474500008</v>
      </c>
      <c r="E25" s="38">
        <v>22296794.619040001</v>
      </c>
      <c r="F25" s="38"/>
      <c r="G25" s="38">
        <v>140757351.33702001</v>
      </c>
      <c r="H25" s="38">
        <v>1430697.7272000015</v>
      </c>
      <c r="I25" s="38">
        <v>0</v>
      </c>
      <c r="J25" s="38">
        <v>0</v>
      </c>
      <c r="K25" s="38">
        <v>52200000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6156769.78309</v>
      </c>
      <c r="T25" s="38">
        <v>6156769.78309</v>
      </c>
      <c r="U25" s="38">
        <v>64136588.707230002</v>
      </c>
      <c r="V25" s="42"/>
      <c r="W25" s="38">
        <v>174447910.77157</v>
      </c>
      <c r="X25" s="38">
        <v>15391924.45775</v>
      </c>
      <c r="Y25" s="38">
        <v>27670221.261218999</v>
      </c>
      <c r="Z25" s="38">
        <v>4442271.2791879959</v>
      </c>
      <c r="AA25" s="38">
        <v>56989309.723544002</v>
      </c>
      <c r="AB25" s="38">
        <v>4545399.2907659942</v>
      </c>
      <c r="AC25" s="38">
        <v>233376.21520999999</v>
      </c>
      <c r="AD25" s="38">
        <v>233077.76952999999</v>
      </c>
      <c r="AE25" s="38">
        <v>1266394.6616460001</v>
      </c>
      <c r="AF25" s="38">
        <v>465752.84771600005</v>
      </c>
      <c r="AG25" s="38">
        <v>6272959.0735300006</v>
      </c>
      <c r="AH25" s="38">
        <v>677608.96832000022</v>
      </c>
      <c r="AI25" s="38">
        <v>0</v>
      </c>
      <c r="AJ25" s="38">
        <v>0</v>
      </c>
      <c r="AK25" s="38">
        <v>0</v>
      </c>
      <c r="AL25" s="38">
        <v>0</v>
      </c>
      <c r="AM25" s="38">
        <v>5.7782399999999994</v>
      </c>
      <c r="AN25" s="38">
        <v>0</v>
      </c>
      <c r="AO25" s="38">
        <v>0</v>
      </c>
      <c r="AP25" s="38">
        <v>0</v>
      </c>
      <c r="AQ25" s="38">
        <v>133017.80421249999</v>
      </c>
      <c r="AR25" s="38">
        <v>0</v>
      </c>
      <c r="AS25" s="38">
        <v>62976.797385000005</v>
      </c>
      <c r="AT25" s="38">
        <v>62681.782101000004</v>
      </c>
      <c r="AU25" s="38">
        <v>2117811.54697</v>
      </c>
      <c r="AV25" s="38">
        <v>387181.30741000012</v>
      </c>
      <c r="AW25" s="38">
        <v>835445.20085000002</v>
      </c>
      <c r="AX25" s="38">
        <v>414809.14396000002</v>
      </c>
      <c r="AY25" s="38">
        <v>1196871.6264100003</v>
      </c>
      <c r="AZ25" s="38">
        <v>134689.45410000021</v>
      </c>
      <c r="BA25" s="38">
        <v>0</v>
      </c>
      <c r="BB25" s="38">
        <v>0</v>
      </c>
      <c r="BC25" s="42"/>
      <c r="BD25" s="42"/>
      <c r="BE25" s="38">
        <v>0</v>
      </c>
      <c r="BF25" s="38">
        <v>0</v>
      </c>
      <c r="BG25" s="38">
        <v>96778389.689219996</v>
      </c>
      <c r="BH25" s="38">
        <v>11363471.84309</v>
      </c>
      <c r="BI25" s="38">
        <v>258915.13851500003</v>
      </c>
      <c r="BJ25" s="38">
        <v>5.8393700000306126</v>
      </c>
      <c r="BK25" s="38">
        <v>1403459.7085700002</v>
      </c>
      <c r="BL25" s="38">
        <v>135847.09957000017</v>
      </c>
      <c r="BM25" s="38">
        <v>0</v>
      </c>
      <c r="BN25" s="38">
        <v>0</v>
      </c>
      <c r="BO25" s="39">
        <v>224574.35407999999</v>
      </c>
      <c r="BP25" s="38">
        <v>0</v>
      </c>
      <c r="BQ25" s="38">
        <v>13177947.543959999</v>
      </c>
      <c r="BR25" s="38">
        <v>13177798.828289999</v>
      </c>
      <c r="BS25" s="38">
        <v>2293303.7150899996</v>
      </c>
      <c r="BT25" s="38">
        <v>17663.680809999816</v>
      </c>
      <c r="BU25" s="38">
        <v>0</v>
      </c>
      <c r="BV25" s="38">
        <v>0</v>
      </c>
      <c r="BW25" s="38">
        <v>830991.46112999995</v>
      </c>
      <c r="BX25" s="38">
        <v>826412.17846999993</v>
      </c>
      <c r="BY25" s="38">
        <v>2345064.2529599997</v>
      </c>
      <c r="BZ25" s="38">
        <v>782497.17871999985</v>
      </c>
      <c r="CA25" s="38">
        <v>20534256.174309999</v>
      </c>
      <c r="CB25" s="38">
        <v>14940224.805229999</v>
      </c>
      <c r="CC25" s="38">
        <v>76244133.514909998</v>
      </c>
      <c r="CD25" s="38">
        <v>2840867.9607699998</v>
      </c>
      <c r="CE25" s="40">
        <f t="shared" si="0"/>
        <v>228.80170000000001</v>
      </c>
      <c r="CF25" s="40">
        <f t="shared" si="0"/>
        <v>541.80359999999996</v>
      </c>
    </row>
    <row r="26" spans="1:84" s="35" customFormat="1" ht="15" customHeight="1" x14ac:dyDescent="0.3">
      <c r="A26" s="36">
        <f t="shared" si="1"/>
        <v>17</v>
      </c>
      <c r="B26" s="37">
        <v>45770</v>
      </c>
      <c r="C26" s="38">
        <v>16465430.14649</v>
      </c>
      <c r="D26" s="38">
        <v>7687514.8482000008</v>
      </c>
      <c r="E26" s="38">
        <v>26355752.594730001</v>
      </c>
      <c r="F26" s="38"/>
      <c r="G26" s="38">
        <v>140653326.79402</v>
      </c>
      <c r="H26" s="38">
        <v>1453211.4871999919</v>
      </c>
      <c r="I26" s="38">
        <v>0</v>
      </c>
      <c r="J26" s="38">
        <v>0</v>
      </c>
      <c r="K26" s="38">
        <v>47200000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6093817.5569300009</v>
      </c>
      <c r="T26" s="38">
        <v>6093817.5569300009</v>
      </c>
      <c r="U26" s="38">
        <v>64136588.707230002</v>
      </c>
      <c r="V26" s="42"/>
      <c r="W26" s="38">
        <v>172631738.38494</v>
      </c>
      <c r="X26" s="38">
        <v>15234543.89233</v>
      </c>
      <c r="Y26" s="38">
        <v>27879043.899852004</v>
      </c>
      <c r="Z26" s="38">
        <v>4501105.4914950039</v>
      </c>
      <c r="AA26" s="38">
        <v>56072531.404766001</v>
      </c>
      <c r="AB26" s="38">
        <v>4724940.1164080016</v>
      </c>
      <c r="AC26" s="38">
        <v>273762.05076000001</v>
      </c>
      <c r="AD26" s="38">
        <v>273464.47404</v>
      </c>
      <c r="AE26" s="38">
        <v>1376625.62063</v>
      </c>
      <c r="AF26" s="38">
        <v>473185.30917999998</v>
      </c>
      <c r="AG26" s="38">
        <v>6063051.9154199995</v>
      </c>
      <c r="AH26" s="38">
        <v>669715.5169499995</v>
      </c>
      <c r="AI26" s="38">
        <v>0</v>
      </c>
      <c r="AJ26" s="38">
        <v>0</v>
      </c>
      <c r="AK26" s="38">
        <v>0</v>
      </c>
      <c r="AL26" s="38">
        <v>0</v>
      </c>
      <c r="AM26" s="38">
        <v>5.7782399999999994</v>
      </c>
      <c r="AN26" s="38">
        <v>0</v>
      </c>
      <c r="AO26" s="38">
        <v>0</v>
      </c>
      <c r="AP26" s="38">
        <v>0</v>
      </c>
      <c r="AQ26" s="38">
        <v>152179.7422635</v>
      </c>
      <c r="AR26" s="38">
        <v>0</v>
      </c>
      <c r="AS26" s="38">
        <v>88580.66548499999</v>
      </c>
      <c r="AT26" s="38">
        <v>88285.650200999997</v>
      </c>
      <c r="AU26" s="38">
        <v>1925251.8631899999</v>
      </c>
      <c r="AV26" s="38">
        <v>70093.365299999947</v>
      </c>
      <c r="AW26" s="38">
        <v>206135.84714</v>
      </c>
      <c r="AX26" s="38">
        <v>121634.62483</v>
      </c>
      <c r="AY26" s="38">
        <v>1249783.9905699999</v>
      </c>
      <c r="AZ26" s="38">
        <v>98199.621299999999</v>
      </c>
      <c r="BA26" s="38">
        <v>0</v>
      </c>
      <c r="BB26" s="38">
        <v>0</v>
      </c>
      <c r="BC26" s="42"/>
      <c r="BD26" s="42"/>
      <c r="BE26" s="38">
        <v>0</v>
      </c>
      <c r="BF26" s="38">
        <v>0</v>
      </c>
      <c r="BG26" s="38">
        <v>95286952.77832</v>
      </c>
      <c r="BH26" s="38">
        <v>11020624.1697</v>
      </c>
      <c r="BI26" s="38">
        <v>256467.50285499997</v>
      </c>
      <c r="BJ26" s="38">
        <v>5.8369899999743211</v>
      </c>
      <c r="BK26" s="38">
        <v>1243775.9774150001</v>
      </c>
      <c r="BL26" s="38">
        <v>79702.544370000091</v>
      </c>
      <c r="BM26" s="38">
        <v>0</v>
      </c>
      <c r="BN26" s="38">
        <v>0</v>
      </c>
      <c r="BO26" s="39">
        <v>224482.12753</v>
      </c>
      <c r="BP26" s="38">
        <v>0</v>
      </c>
      <c r="BQ26" s="38">
        <v>13550389.196599999</v>
      </c>
      <c r="BR26" s="38">
        <v>13550240.785699999</v>
      </c>
      <c r="BS26" s="38">
        <v>2881519.3628699998</v>
      </c>
      <c r="BT26" s="38">
        <v>17943.462919999845</v>
      </c>
      <c r="BU26" s="38">
        <v>0</v>
      </c>
      <c r="BV26" s="38">
        <v>0</v>
      </c>
      <c r="BW26" s="38">
        <v>205900.40331000002</v>
      </c>
      <c r="BX26" s="38">
        <v>204558.51500000001</v>
      </c>
      <c r="BY26" s="38">
        <v>2185575.1243700003</v>
      </c>
      <c r="BZ26" s="38">
        <v>703714.30629000033</v>
      </c>
      <c r="CA26" s="38">
        <v>20548109.694949999</v>
      </c>
      <c r="CB26" s="38">
        <v>14556165.451269999</v>
      </c>
      <c r="CC26" s="38">
        <v>74738843.08337</v>
      </c>
      <c r="CD26" s="38">
        <v>2755156.0424299999</v>
      </c>
      <c r="CE26" s="40">
        <f t="shared" si="0"/>
        <v>230.97989999999999</v>
      </c>
      <c r="CF26" s="40">
        <f t="shared" si="0"/>
        <v>552.94669999999996</v>
      </c>
    </row>
    <row r="27" spans="1:84" s="35" customFormat="1" ht="15" customHeight="1" x14ac:dyDescent="0.3">
      <c r="A27" s="36">
        <f t="shared" si="1"/>
        <v>18</v>
      </c>
      <c r="B27" s="37">
        <v>45771</v>
      </c>
      <c r="C27" s="38">
        <v>15278108.595139999</v>
      </c>
      <c r="D27" s="38">
        <v>7070707.0317499992</v>
      </c>
      <c r="E27" s="38">
        <v>25204992.801419999</v>
      </c>
      <c r="F27" s="38"/>
      <c r="G27" s="38">
        <v>140406876.89981002</v>
      </c>
      <c r="H27" s="38">
        <v>1451623.3544000089</v>
      </c>
      <c r="I27" s="38">
        <v>0</v>
      </c>
      <c r="J27" s="38">
        <v>0</v>
      </c>
      <c r="K27" s="38">
        <v>50700000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5681553.5907699997</v>
      </c>
      <c r="T27" s="38">
        <v>5681553.5907699997</v>
      </c>
      <c r="U27" s="38">
        <v>64136588.707230002</v>
      </c>
      <c r="V27" s="42"/>
      <c r="W27" s="38">
        <v>173134943.17991</v>
      </c>
      <c r="X27" s="38">
        <v>14203883.976919999</v>
      </c>
      <c r="Y27" s="38">
        <v>27884705.505245004</v>
      </c>
      <c r="Z27" s="38">
        <v>4519881.2310340004</v>
      </c>
      <c r="AA27" s="38">
        <v>56983059.204258002</v>
      </c>
      <c r="AB27" s="38">
        <v>4757247.9592780015</v>
      </c>
      <c r="AC27" s="38">
        <v>270070.47609999997</v>
      </c>
      <c r="AD27" s="38">
        <v>269773.31714</v>
      </c>
      <c r="AE27" s="38">
        <v>1269693.1798660001</v>
      </c>
      <c r="AF27" s="38">
        <v>473396.23495600012</v>
      </c>
      <c r="AG27" s="38">
        <v>5757410.4975799993</v>
      </c>
      <c r="AH27" s="38">
        <v>680415.0863299995</v>
      </c>
      <c r="AI27" s="38">
        <v>0</v>
      </c>
      <c r="AJ27" s="38">
        <v>0</v>
      </c>
      <c r="AK27" s="38">
        <v>0</v>
      </c>
      <c r="AL27" s="38">
        <v>0</v>
      </c>
      <c r="AM27" s="38">
        <v>5.7782399999999994</v>
      </c>
      <c r="AN27" s="38">
        <v>0</v>
      </c>
      <c r="AO27" s="38">
        <v>0</v>
      </c>
      <c r="AP27" s="38">
        <v>0</v>
      </c>
      <c r="AQ27" s="38">
        <v>127151.85687800001</v>
      </c>
      <c r="AR27" s="38">
        <v>0</v>
      </c>
      <c r="AS27" s="38">
        <v>88872.507306</v>
      </c>
      <c r="AT27" s="38">
        <v>88577.492022000006</v>
      </c>
      <c r="AU27" s="38">
        <v>1986522.8962000001</v>
      </c>
      <c r="AV27" s="38">
        <v>101534.21322000003</v>
      </c>
      <c r="AW27" s="38">
        <v>256781.41310999999</v>
      </c>
      <c r="AX27" s="38">
        <v>132463.62513999999</v>
      </c>
      <c r="AY27" s="38">
        <v>3408951.0834399993</v>
      </c>
      <c r="AZ27" s="38">
        <v>2355868.0018399991</v>
      </c>
      <c r="BA27" s="38">
        <v>0</v>
      </c>
      <c r="BB27" s="38">
        <v>0</v>
      </c>
      <c r="BC27" s="42"/>
      <c r="BD27" s="42"/>
      <c r="BE27" s="38">
        <v>0</v>
      </c>
      <c r="BF27" s="38">
        <v>0</v>
      </c>
      <c r="BG27" s="38">
        <v>98033224.398220003</v>
      </c>
      <c r="BH27" s="38">
        <v>13379157.160970001</v>
      </c>
      <c r="BI27" s="38">
        <v>256172.596555</v>
      </c>
      <c r="BJ27" s="38">
        <v>5.856740000010177</v>
      </c>
      <c r="BK27" s="38">
        <v>1262023.076345</v>
      </c>
      <c r="BL27" s="38">
        <v>81893.590109999946</v>
      </c>
      <c r="BM27" s="38">
        <v>0</v>
      </c>
      <c r="BN27" s="38">
        <v>0</v>
      </c>
      <c r="BO27" s="39">
        <v>225241.64027</v>
      </c>
      <c r="BP27" s="38">
        <v>0</v>
      </c>
      <c r="BQ27" s="38">
        <v>16831031.07446</v>
      </c>
      <c r="BR27" s="38">
        <v>16830881.67856</v>
      </c>
      <c r="BS27" s="38">
        <v>2501369.2802600004</v>
      </c>
      <c r="BT27" s="38">
        <v>17925.674260000233</v>
      </c>
      <c r="BU27" s="38">
        <v>0</v>
      </c>
      <c r="BV27" s="38">
        <v>0</v>
      </c>
      <c r="BW27" s="38">
        <v>260722.42121</v>
      </c>
      <c r="BX27" s="38">
        <v>257289.49838999999</v>
      </c>
      <c r="BY27" s="38">
        <v>2301855.0353600001</v>
      </c>
      <c r="BZ27" s="38">
        <v>753399.22424000013</v>
      </c>
      <c r="CA27" s="38">
        <v>23638415.124460001</v>
      </c>
      <c r="CB27" s="38">
        <v>17941395.52231</v>
      </c>
      <c r="CC27" s="38">
        <v>74394809.273760006</v>
      </c>
      <c r="CD27" s="38">
        <v>3344789.29024</v>
      </c>
      <c r="CE27" s="40">
        <f t="shared" ref="CE27:CF31" si="2">ROUND(W27/CC27*100,4)</f>
        <v>232.72450000000001</v>
      </c>
      <c r="CF27" s="40">
        <f t="shared" si="2"/>
        <v>424.65710000000001</v>
      </c>
    </row>
    <row r="28" spans="1:84" s="35" customFormat="1" ht="15" customHeight="1" x14ac:dyDescent="0.3">
      <c r="A28" s="36">
        <f t="shared" si="1"/>
        <v>19</v>
      </c>
      <c r="B28" s="37">
        <v>45772</v>
      </c>
      <c r="C28" s="38">
        <v>15337390.378499996</v>
      </c>
      <c r="D28" s="38">
        <v>6876650.8913099971</v>
      </c>
      <c r="E28" s="38">
        <v>26604602.25877</v>
      </c>
      <c r="F28" s="38"/>
      <c r="G28" s="38">
        <v>140491107.60404</v>
      </c>
      <c r="H28" s="38">
        <v>1446420.8504000008</v>
      </c>
      <c r="I28" s="38">
        <v>0</v>
      </c>
      <c r="J28" s="38">
        <v>0</v>
      </c>
      <c r="K28" s="38">
        <v>48700000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5548714.4944700003</v>
      </c>
      <c r="T28" s="38">
        <v>5548714.4944700003</v>
      </c>
      <c r="U28" s="38">
        <v>64136588.707230002</v>
      </c>
      <c r="V28" s="42"/>
      <c r="W28" s="38">
        <v>172545226.02855</v>
      </c>
      <c r="X28" s="38">
        <v>13871786.23618</v>
      </c>
      <c r="Y28" s="38">
        <v>28048330.962962002</v>
      </c>
      <c r="Z28" s="38">
        <v>4587286.0215360001</v>
      </c>
      <c r="AA28" s="38">
        <v>55079609.10355401</v>
      </c>
      <c r="AB28" s="38">
        <v>3714740.8241920071</v>
      </c>
      <c r="AC28" s="38">
        <v>266596.53959</v>
      </c>
      <c r="AD28" s="38">
        <v>266300.25571</v>
      </c>
      <c r="AE28" s="38">
        <v>1300627.4112</v>
      </c>
      <c r="AF28" s="38">
        <v>473072.80831999995</v>
      </c>
      <c r="AG28" s="38">
        <v>5764994.3576099994</v>
      </c>
      <c r="AH28" s="38">
        <v>739940.82352999959</v>
      </c>
      <c r="AI28" s="38">
        <v>0</v>
      </c>
      <c r="AJ28" s="38">
        <v>0</v>
      </c>
      <c r="AK28" s="38">
        <v>0</v>
      </c>
      <c r="AL28" s="38">
        <v>0</v>
      </c>
      <c r="AM28" s="38">
        <v>5.7782399999999994</v>
      </c>
      <c r="AN28" s="38">
        <v>0</v>
      </c>
      <c r="AO28" s="38">
        <v>0</v>
      </c>
      <c r="AP28" s="38">
        <v>0</v>
      </c>
      <c r="AQ28" s="38">
        <v>129759.12149000002</v>
      </c>
      <c r="AR28" s="38">
        <v>0</v>
      </c>
      <c r="AS28" s="38">
        <v>89186.113295999996</v>
      </c>
      <c r="AT28" s="38">
        <v>88891.098012000002</v>
      </c>
      <c r="AU28" s="38">
        <v>2589696.5821000002</v>
      </c>
      <c r="AV28" s="38">
        <v>774739.71076000016</v>
      </c>
      <c r="AW28" s="38">
        <v>1146521.4496199999</v>
      </c>
      <c r="AX28" s="38">
        <v>373658.20338999986</v>
      </c>
      <c r="AY28" s="38">
        <v>1528781.45151</v>
      </c>
      <c r="AZ28" s="38">
        <v>133665.51795000001</v>
      </c>
      <c r="BA28" s="38">
        <v>0</v>
      </c>
      <c r="BB28" s="38">
        <v>0</v>
      </c>
      <c r="BC28" s="42"/>
      <c r="BD28" s="42"/>
      <c r="BE28" s="38">
        <v>0</v>
      </c>
      <c r="BF28" s="38">
        <v>0</v>
      </c>
      <c r="BG28" s="38">
        <v>95944108.871169999</v>
      </c>
      <c r="BH28" s="38">
        <v>11152295.26341</v>
      </c>
      <c r="BI28" s="38">
        <v>256036.6949</v>
      </c>
      <c r="BJ28" s="38">
        <v>5.8810500000035972</v>
      </c>
      <c r="BK28" s="38">
        <v>1282336.0601250001</v>
      </c>
      <c r="BL28" s="38">
        <v>84232.820894999968</v>
      </c>
      <c r="BM28" s="38">
        <v>0</v>
      </c>
      <c r="BN28" s="38">
        <v>0</v>
      </c>
      <c r="BO28" s="39">
        <v>255236.82912000001</v>
      </c>
      <c r="BP28" s="38">
        <v>0</v>
      </c>
      <c r="BQ28" s="38">
        <v>15243172.59357</v>
      </c>
      <c r="BR28" s="38">
        <v>15243023.21267</v>
      </c>
      <c r="BS28" s="38">
        <v>2501306.6486800001</v>
      </c>
      <c r="BT28" s="38">
        <v>17863.042679999955</v>
      </c>
      <c r="BU28" s="38">
        <v>0</v>
      </c>
      <c r="BV28" s="38">
        <v>0</v>
      </c>
      <c r="BW28" s="38">
        <v>1719407.2549699999</v>
      </c>
      <c r="BX28" s="38">
        <v>1716816.6248299999</v>
      </c>
      <c r="BY28" s="38">
        <v>2158294.2662399998</v>
      </c>
      <c r="BZ28" s="38">
        <v>757868.95622999978</v>
      </c>
      <c r="CA28" s="38">
        <v>23415790.347610001</v>
      </c>
      <c r="CB28" s="38">
        <v>17819810.53836</v>
      </c>
      <c r="CC28" s="38">
        <v>72528318.523560002</v>
      </c>
      <c r="CD28" s="38">
        <v>2788073.8158499999</v>
      </c>
      <c r="CE28" s="40">
        <f t="shared" si="2"/>
        <v>237.90049999999999</v>
      </c>
      <c r="CF28" s="40">
        <f t="shared" si="2"/>
        <v>497.5401</v>
      </c>
    </row>
    <row r="29" spans="1:84" s="35" customFormat="1" ht="15" customHeight="1" x14ac:dyDescent="0.3">
      <c r="A29" s="36">
        <f t="shared" si="1"/>
        <v>20</v>
      </c>
      <c r="B29" s="37">
        <v>45773</v>
      </c>
      <c r="C29" s="38">
        <v>15322585.915419998</v>
      </c>
      <c r="D29" s="38">
        <v>6910146.9501299988</v>
      </c>
      <c r="E29" s="38">
        <v>27201798.877360001</v>
      </c>
      <c r="F29" s="38"/>
      <c r="G29" s="38">
        <v>140539883.63826001</v>
      </c>
      <c r="H29" s="38">
        <v>1442617.8504000008</v>
      </c>
      <c r="I29" s="38">
        <v>0</v>
      </c>
      <c r="J29" s="38">
        <v>0</v>
      </c>
      <c r="K29" s="38">
        <v>51200000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5568509.8670200007</v>
      </c>
      <c r="T29" s="38">
        <v>5568509.8670200007</v>
      </c>
      <c r="U29" s="38">
        <v>64136588.707230002</v>
      </c>
      <c r="V29" s="42"/>
      <c r="W29" s="38">
        <v>175696189.59083</v>
      </c>
      <c r="X29" s="38">
        <v>13921274.667549999</v>
      </c>
      <c r="Y29" s="38">
        <v>28018997.930041</v>
      </c>
      <c r="Z29" s="38">
        <v>4562306.4142589998</v>
      </c>
      <c r="AA29" s="38">
        <v>55621026.142584011</v>
      </c>
      <c r="AB29" s="38">
        <v>3747040.420148009</v>
      </c>
      <c r="AC29" s="38">
        <v>254904.7844</v>
      </c>
      <c r="AD29" s="38">
        <v>254609.89132</v>
      </c>
      <c r="AE29" s="38">
        <v>1521269.5856359999</v>
      </c>
      <c r="AF29" s="38">
        <v>462059.13689600001</v>
      </c>
      <c r="AG29" s="38">
        <v>5740800.4831599994</v>
      </c>
      <c r="AH29" s="38">
        <v>747417.98467999953</v>
      </c>
      <c r="AI29" s="38">
        <v>0</v>
      </c>
      <c r="AJ29" s="38">
        <v>0</v>
      </c>
      <c r="AK29" s="38">
        <v>0</v>
      </c>
      <c r="AL29" s="38">
        <v>0</v>
      </c>
      <c r="AM29" s="38">
        <v>5.7782399999999994</v>
      </c>
      <c r="AN29" s="38">
        <v>0</v>
      </c>
      <c r="AO29" s="38">
        <v>0</v>
      </c>
      <c r="AP29" s="38">
        <v>0</v>
      </c>
      <c r="AQ29" s="38">
        <v>129654.5046385</v>
      </c>
      <c r="AR29" s="38">
        <v>0</v>
      </c>
      <c r="AS29" s="38">
        <v>89220.467414999992</v>
      </c>
      <c r="AT29" s="38">
        <v>88925.452130999998</v>
      </c>
      <c r="AU29" s="38">
        <v>2964101.3770900001</v>
      </c>
      <c r="AV29" s="38">
        <v>612782.40638000006</v>
      </c>
      <c r="AW29" s="38">
        <v>844981.69796000002</v>
      </c>
      <c r="AX29" s="38">
        <v>379975.81503</v>
      </c>
      <c r="AY29" s="38">
        <v>2759049.6357099996</v>
      </c>
      <c r="AZ29" s="38">
        <v>101474.3763799998</v>
      </c>
      <c r="BA29" s="38">
        <v>0</v>
      </c>
      <c r="BB29" s="38">
        <v>0</v>
      </c>
      <c r="BC29" s="42"/>
      <c r="BD29" s="42"/>
      <c r="BE29" s="38">
        <v>0</v>
      </c>
      <c r="BF29" s="38">
        <v>0</v>
      </c>
      <c r="BG29" s="38">
        <v>97944012.386869997</v>
      </c>
      <c r="BH29" s="38">
        <v>10956591.897229999</v>
      </c>
      <c r="BI29" s="38">
        <v>190429.68588499998</v>
      </c>
      <c r="BJ29" s="38">
        <v>5.8840299999937997</v>
      </c>
      <c r="BK29" s="38">
        <v>1251310.045955</v>
      </c>
      <c r="BL29" s="38">
        <v>84475.053169999926</v>
      </c>
      <c r="BM29" s="38">
        <v>0</v>
      </c>
      <c r="BN29" s="38">
        <v>0</v>
      </c>
      <c r="BO29" s="39">
        <v>255348.91828000001</v>
      </c>
      <c r="BP29" s="38">
        <v>0</v>
      </c>
      <c r="BQ29" s="38">
        <v>16377355.774639999</v>
      </c>
      <c r="BR29" s="38">
        <v>15977206.42374</v>
      </c>
      <c r="BS29" s="38">
        <v>2470059.6306100003</v>
      </c>
      <c r="BT29" s="38">
        <v>17821.504610000178</v>
      </c>
      <c r="BU29" s="38">
        <v>0</v>
      </c>
      <c r="BV29" s="38">
        <v>0</v>
      </c>
      <c r="BW29" s="38">
        <v>1448041.6661600003</v>
      </c>
      <c r="BX29" s="38">
        <v>1446654.9586000002</v>
      </c>
      <c r="BY29" s="38">
        <v>2054970.7053500002</v>
      </c>
      <c r="BZ29" s="38">
        <v>102167.9899700001</v>
      </c>
      <c r="CA29" s="38">
        <v>24047516.426879998</v>
      </c>
      <c r="CB29" s="38">
        <v>17628331.814119998</v>
      </c>
      <c r="CC29" s="38">
        <v>73896495.959989995</v>
      </c>
      <c r="CD29" s="38">
        <v>2739147.97431</v>
      </c>
      <c r="CE29" s="40">
        <f t="shared" si="2"/>
        <v>237.75980000000001</v>
      </c>
      <c r="CF29" s="40">
        <f t="shared" si="2"/>
        <v>508.23379999999997</v>
      </c>
    </row>
    <row r="30" spans="1:84" s="35" customFormat="1" ht="15" customHeight="1" x14ac:dyDescent="0.3">
      <c r="A30" s="36">
        <f t="shared" si="1"/>
        <v>21</v>
      </c>
      <c r="B30" s="37">
        <v>45776</v>
      </c>
      <c r="C30" s="38">
        <v>15830459.410869999</v>
      </c>
      <c r="D30" s="38">
        <v>6694026.3981799986</v>
      </c>
      <c r="E30" s="38">
        <v>20880443.373879999</v>
      </c>
      <c r="F30" s="38"/>
      <c r="G30" s="38">
        <v>140738112.74355</v>
      </c>
      <c r="H30" s="38">
        <v>1441659.4943999946</v>
      </c>
      <c r="I30" s="38">
        <v>0</v>
      </c>
      <c r="J30" s="38">
        <v>0</v>
      </c>
      <c r="K30" s="38">
        <v>51200000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5423790.5950599993</v>
      </c>
      <c r="T30" s="38">
        <v>5423790.5950599993</v>
      </c>
      <c r="U30" s="38">
        <v>64136588.707230002</v>
      </c>
      <c r="V30" s="42"/>
      <c r="W30" s="38">
        <v>169936217.41611999</v>
      </c>
      <c r="X30" s="38">
        <v>13559476.48763</v>
      </c>
      <c r="Y30" s="38">
        <v>27603659.353634998</v>
      </c>
      <c r="Z30" s="38">
        <v>4606278.3559329975</v>
      </c>
      <c r="AA30" s="38">
        <v>56435155.211826012</v>
      </c>
      <c r="AB30" s="38">
        <v>4829813.8887760108</v>
      </c>
      <c r="AC30" s="38">
        <v>185692.97875000001</v>
      </c>
      <c r="AD30" s="38">
        <v>185380.46549</v>
      </c>
      <c r="AE30" s="38">
        <v>1343729.3150320002</v>
      </c>
      <c r="AF30" s="38">
        <v>462161.63145200012</v>
      </c>
      <c r="AG30" s="38">
        <v>5964416.1299599996</v>
      </c>
      <c r="AH30" s="38">
        <v>744641.75214999972</v>
      </c>
      <c r="AI30" s="38">
        <v>0</v>
      </c>
      <c r="AJ30" s="38">
        <v>0</v>
      </c>
      <c r="AK30" s="38">
        <v>0</v>
      </c>
      <c r="AL30" s="38">
        <v>0</v>
      </c>
      <c r="AM30" s="38">
        <v>5.7782399999999994</v>
      </c>
      <c r="AN30" s="38">
        <v>0</v>
      </c>
      <c r="AO30" s="38">
        <v>0</v>
      </c>
      <c r="AP30" s="38">
        <v>0</v>
      </c>
      <c r="AQ30" s="38">
        <v>131555.76591150003</v>
      </c>
      <c r="AR30" s="38">
        <v>0</v>
      </c>
      <c r="AS30" s="38">
        <v>87828.872768999994</v>
      </c>
      <c r="AT30" s="38">
        <v>87533.857485</v>
      </c>
      <c r="AU30" s="38">
        <v>2008858.4027200001</v>
      </c>
      <c r="AV30" s="38">
        <v>345032.26401000004</v>
      </c>
      <c r="AW30" s="38">
        <v>390845.25118000002</v>
      </c>
      <c r="AX30" s="38">
        <v>285679.50510000001</v>
      </c>
      <c r="AY30" s="38">
        <v>5226298.6519799996</v>
      </c>
      <c r="AZ30" s="38">
        <v>179795.66191999987</v>
      </c>
      <c r="BA30" s="38">
        <v>0</v>
      </c>
      <c r="BB30" s="38">
        <v>0</v>
      </c>
      <c r="BC30" s="42"/>
      <c r="BD30" s="42"/>
      <c r="BE30" s="38">
        <v>0</v>
      </c>
      <c r="BF30" s="38">
        <v>0</v>
      </c>
      <c r="BG30" s="38">
        <v>99378045.711999997</v>
      </c>
      <c r="BH30" s="38">
        <v>11726317.382309999</v>
      </c>
      <c r="BI30" s="38">
        <v>222744.50167500001</v>
      </c>
      <c r="BJ30" s="38">
        <v>5.8928200000173092</v>
      </c>
      <c r="BK30" s="38">
        <v>1259433.2913099998</v>
      </c>
      <c r="BL30" s="38">
        <v>88059.114554999818</v>
      </c>
      <c r="BM30" s="38">
        <v>0</v>
      </c>
      <c r="BN30" s="38">
        <v>0</v>
      </c>
      <c r="BO30" s="39">
        <v>255730.51144999999</v>
      </c>
      <c r="BP30" s="38">
        <v>0</v>
      </c>
      <c r="BQ30" s="38">
        <v>16277378.991570001</v>
      </c>
      <c r="BR30" s="38">
        <v>16277242.264980001</v>
      </c>
      <c r="BS30" s="38">
        <v>2470049.5997100002</v>
      </c>
      <c r="BT30" s="38">
        <v>17811.473710000049</v>
      </c>
      <c r="BU30" s="38">
        <v>0</v>
      </c>
      <c r="BV30" s="38">
        <v>0</v>
      </c>
      <c r="BW30" s="38">
        <v>547755.92994000006</v>
      </c>
      <c r="BX30" s="38">
        <v>547387.75771000003</v>
      </c>
      <c r="BY30" s="38">
        <v>1811648.1948899999</v>
      </c>
      <c r="BZ30" s="38">
        <v>348862.98338999995</v>
      </c>
      <c r="CA30" s="38">
        <v>22844741.020550001</v>
      </c>
      <c r="CB30" s="38">
        <v>17279369.48717</v>
      </c>
      <c r="CC30" s="38">
        <v>76533304.69145</v>
      </c>
      <c r="CD30" s="38">
        <v>2931579.34558</v>
      </c>
      <c r="CE30" s="40">
        <f t="shared" si="2"/>
        <v>222.04220000000001</v>
      </c>
      <c r="CF30" s="40">
        <f t="shared" si="2"/>
        <v>462.53149999999999</v>
      </c>
    </row>
    <row r="31" spans="1:84" s="35" customFormat="1" ht="15" customHeight="1" x14ac:dyDescent="0.3">
      <c r="A31" s="36">
        <f t="shared" si="1"/>
        <v>22</v>
      </c>
      <c r="B31" s="37">
        <v>45777</v>
      </c>
      <c r="C31" s="38">
        <v>15325503.99907</v>
      </c>
      <c r="D31" s="38">
        <v>6507577.0214799996</v>
      </c>
      <c r="E31" s="38">
        <v>28242829.50815</v>
      </c>
      <c r="F31" s="38"/>
      <c r="G31" s="38">
        <v>140782049.74744001</v>
      </c>
      <c r="H31" s="38">
        <v>1441857.2504000068</v>
      </c>
      <c r="I31" s="38">
        <v>0</v>
      </c>
      <c r="J31" s="38">
        <v>0</v>
      </c>
      <c r="K31" s="38">
        <v>41200000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5299622.8479199996</v>
      </c>
      <c r="T31" s="38">
        <v>5299622.8479199996</v>
      </c>
      <c r="U31" s="38">
        <v>64136588.707230002</v>
      </c>
      <c r="V31" s="42"/>
      <c r="W31" s="38">
        <v>166713417.39535001</v>
      </c>
      <c r="X31" s="38">
        <v>13249057.1198</v>
      </c>
      <c r="Y31" s="38">
        <v>27302457.099180002</v>
      </c>
      <c r="Z31" s="38">
        <v>4524729.8474120013</v>
      </c>
      <c r="AA31" s="38">
        <v>54405889.111606002</v>
      </c>
      <c r="AB31" s="38">
        <v>4808279.7765119988</v>
      </c>
      <c r="AC31" s="38">
        <v>267021.58624999999</v>
      </c>
      <c r="AD31" s="38">
        <v>266709.94961000001</v>
      </c>
      <c r="AE31" s="38">
        <v>1765157.0260379999</v>
      </c>
      <c r="AF31" s="38">
        <v>462442.28374799993</v>
      </c>
      <c r="AG31" s="38">
        <v>5704671.6812200006</v>
      </c>
      <c r="AH31" s="38">
        <v>754216.75682000036</v>
      </c>
      <c r="AI31" s="38">
        <v>0</v>
      </c>
      <c r="AJ31" s="38">
        <v>0</v>
      </c>
      <c r="AK31" s="38">
        <v>0</v>
      </c>
      <c r="AL31" s="38">
        <v>0</v>
      </c>
      <c r="AM31" s="38">
        <v>5.7782399999999994</v>
      </c>
      <c r="AN31" s="38">
        <v>0</v>
      </c>
      <c r="AO31" s="38">
        <v>0</v>
      </c>
      <c r="AP31" s="38">
        <v>0</v>
      </c>
      <c r="AQ31" s="38">
        <v>130460.90159550001</v>
      </c>
      <c r="AR31" s="38">
        <v>0</v>
      </c>
      <c r="AS31" s="38">
        <v>87813.777578999987</v>
      </c>
      <c r="AT31" s="38">
        <v>87518.762294999993</v>
      </c>
      <c r="AU31" s="38">
        <v>2216257.6806099997</v>
      </c>
      <c r="AV31" s="38">
        <v>429344.46362999966</v>
      </c>
      <c r="AW31" s="38">
        <v>521227.53005</v>
      </c>
      <c r="AX31" s="38">
        <v>516744.27471000003</v>
      </c>
      <c r="AY31" s="38">
        <v>5644094.7889800007</v>
      </c>
      <c r="AZ31" s="38">
        <v>360635.62829000037</v>
      </c>
      <c r="BA31" s="38">
        <v>0</v>
      </c>
      <c r="BB31" s="38">
        <v>0</v>
      </c>
      <c r="BC31" s="42"/>
      <c r="BD31" s="42"/>
      <c r="BE31" s="38">
        <v>0</v>
      </c>
      <c r="BF31" s="38">
        <v>0</v>
      </c>
      <c r="BG31" s="38">
        <v>98045056.961349994</v>
      </c>
      <c r="BH31" s="38">
        <v>12210621.74303</v>
      </c>
      <c r="BI31" s="38">
        <v>223094.66351500002</v>
      </c>
      <c r="BJ31" s="38">
        <v>9.6075500000151806</v>
      </c>
      <c r="BK31" s="38">
        <v>1239049.0418199999</v>
      </c>
      <c r="BL31" s="38">
        <v>73866.668544999979</v>
      </c>
      <c r="BM31" s="38">
        <v>0</v>
      </c>
      <c r="BN31" s="38">
        <v>0</v>
      </c>
      <c r="BO31" s="39">
        <v>255686.41080000001</v>
      </c>
      <c r="BP31" s="38">
        <v>0</v>
      </c>
      <c r="BQ31" s="38">
        <v>16832637.074020002</v>
      </c>
      <c r="BR31" s="38">
        <v>16832500.362430003</v>
      </c>
      <c r="BS31" s="38">
        <v>2083667.9131800001</v>
      </c>
      <c r="BT31" s="38">
        <v>17815.725430000108</v>
      </c>
      <c r="BU31" s="38">
        <v>0</v>
      </c>
      <c r="BV31" s="38">
        <v>0</v>
      </c>
      <c r="BW31" s="38">
        <v>601066.58267999999</v>
      </c>
      <c r="BX31" s="38">
        <v>599289.41576</v>
      </c>
      <c r="BY31" s="38">
        <v>1849758.2113099999</v>
      </c>
      <c r="BZ31" s="38">
        <v>321834.68605000002</v>
      </c>
      <c r="CA31" s="38">
        <v>23084959.897330001</v>
      </c>
      <c r="CB31" s="38">
        <v>17845316.465769999</v>
      </c>
      <c r="CC31" s="38">
        <v>74960097.064019993</v>
      </c>
      <c r="CD31" s="38">
        <v>3052655.4357599998</v>
      </c>
      <c r="CE31" s="40">
        <f t="shared" si="2"/>
        <v>222.40289999999999</v>
      </c>
      <c r="CF31" s="40">
        <f t="shared" si="2"/>
        <v>434.01740000000001</v>
      </c>
    </row>
    <row r="32" spans="1:84" s="35" customFormat="1" ht="15" customHeight="1" x14ac:dyDescent="0.3">
      <c r="A32" s="36">
        <f t="shared" si="1"/>
        <v>23</v>
      </c>
      <c r="B32" s="37">
        <v>45778</v>
      </c>
      <c r="C32" s="43" t="s">
        <v>50</v>
      </c>
      <c r="D32" s="43" t="s">
        <v>50</v>
      </c>
      <c r="E32" s="43" t="s">
        <v>50</v>
      </c>
      <c r="F32" s="43" t="s">
        <v>50</v>
      </c>
      <c r="G32" s="43" t="s">
        <v>50</v>
      </c>
      <c r="H32" s="43" t="s">
        <v>50</v>
      </c>
      <c r="I32" s="43" t="s">
        <v>50</v>
      </c>
      <c r="J32" s="43" t="s">
        <v>50</v>
      </c>
      <c r="K32" s="43" t="s">
        <v>50</v>
      </c>
      <c r="L32" s="43" t="s">
        <v>50</v>
      </c>
      <c r="M32" s="43" t="s">
        <v>50</v>
      </c>
      <c r="N32" s="43" t="s">
        <v>50</v>
      </c>
      <c r="O32" s="43" t="s">
        <v>50</v>
      </c>
      <c r="P32" s="43" t="s">
        <v>50</v>
      </c>
      <c r="Q32" s="43" t="s">
        <v>50</v>
      </c>
      <c r="R32" s="43" t="s">
        <v>50</v>
      </c>
      <c r="S32" s="43" t="s">
        <v>50</v>
      </c>
      <c r="T32" s="43" t="s">
        <v>50</v>
      </c>
      <c r="U32" s="43" t="s">
        <v>50</v>
      </c>
      <c r="V32" s="43" t="s">
        <v>50</v>
      </c>
      <c r="W32" s="43" t="s">
        <v>50</v>
      </c>
      <c r="X32" s="43" t="s">
        <v>50</v>
      </c>
      <c r="Y32" s="43" t="s">
        <v>50</v>
      </c>
      <c r="Z32" s="43" t="s">
        <v>50</v>
      </c>
      <c r="AA32" s="43" t="s">
        <v>50</v>
      </c>
      <c r="AB32" s="43" t="s">
        <v>50</v>
      </c>
      <c r="AC32" s="43" t="s">
        <v>50</v>
      </c>
      <c r="AD32" s="43" t="s">
        <v>50</v>
      </c>
      <c r="AE32" s="43" t="s">
        <v>50</v>
      </c>
      <c r="AF32" s="43" t="s">
        <v>50</v>
      </c>
      <c r="AG32" s="43" t="s">
        <v>50</v>
      </c>
      <c r="AH32" s="43" t="s">
        <v>50</v>
      </c>
      <c r="AI32" s="43" t="s">
        <v>50</v>
      </c>
      <c r="AJ32" s="43" t="s">
        <v>50</v>
      </c>
      <c r="AK32" s="43" t="s">
        <v>50</v>
      </c>
      <c r="AL32" s="43" t="s">
        <v>50</v>
      </c>
      <c r="AM32" s="43" t="s">
        <v>50</v>
      </c>
      <c r="AN32" s="43" t="s">
        <v>50</v>
      </c>
      <c r="AO32" s="43" t="s">
        <v>50</v>
      </c>
      <c r="AP32" s="43" t="s">
        <v>50</v>
      </c>
      <c r="AQ32" s="43" t="s">
        <v>50</v>
      </c>
      <c r="AR32" s="43" t="s">
        <v>50</v>
      </c>
      <c r="AS32" s="43" t="s">
        <v>50</v>
      </c>
      <c r="AT32" s="43" t="s">
        <v>50</v>
      </c>
      <c r="AU32" s="43" t="s">
        <v>50</v>
      </c>
      <c r="AV32" s="43" t="s">
        <v>50</v>
      </c>
      <c r="AW32" s="43" t="s">
        <v>50</v>
      </c>
      <c r="AX32" s="43" t="s">
        <v>50</v>
      </c>
      <c r="AY32" s="43" t="s">
        <v>50</v>
      </c>
      <c r="AZ32" s="43" t="s">
        <v>50</v>
      </c>
      <c r="BA32" s="43" t="s">
        <v>50</v>
      </c>
      <c r="BB32" s="43" t="s">
        <v>50</v>
      </c>
      <c r="BC32" s="43" t="s">
        <v>50</v>
      </c>
      <c r="BD32" s="43" t="s">
        <v>50</v>
      </c>
      <c r="BE32" s="43" t="s">
        <v>50</v>
      </c>
      <c r="BF32" s="43" t="s">
        <v>50</v>
      </c>
      <c r="BG32" s="43" t="s">
        <v>50</v>
      </c>
      <c r="BH32" s="43" t="s">
        <v>50</v>
      </c>
      <c r="BI32" s="43" t="s">
        <v>50</v>
      </c>
      <c r="BJ32" s="43" t="s">
        <v>50</v>
      </c>
      <c r="BK32" s="43" t="s">
        <v>50</v>
      </c>
      <c r="BL32" s="43" t="s">
        <v>50</v>
      </c>
      <c r="BM32" s="43" t="s">
        <v>50</v>
      </c>
      <c r="BN32" s="43" t="s">
        <v>50</v>
      </c>
      <c r="BO32" s="43" t="s">
        <v>50</v>
      </c>
      <c r="BP32" s="43" t="s">
        <v>50</v>
      </c>
      <c r="BQ32" s="43" t="s">
        <v>50</v>
      </c>
      <c r="BR32" s="43" t="s">
        <v>50</v>
      </c>
      <c r="BS32" s="43" t="s">
        <v>50</v>
      </c>
      <c r="BT32" s="43" t="s">
        <v>50</v>
      </c>
      <c r="BU32" s="43" t="s">
        <v>50</v>
      </c>
      <c r="BV32" s="43" t="s">
        <v>50</v>
      </c>
      <c r="BW32" s="43" t="s">
        <v>50</v>
      </c>
      <c r="BX32" s="43" t="s">
        <v>50</v>
      </c>
      <c r="BY32" s="43" t="s">
        <v>50</v>
      </c>
      <c r="BZ32" s="43" t="s">
        <v>50</v>
      </c>
      <c r="CA32" s="43" t="s">
        <v>50</v>
      </c>
      <c r="CB32" s="43" t="s">
        <v>50</v>
      </c>
      <c r="CC32" s="43" t="s">
        <v>50</v>
      </c>
      <c r="CD32" s="43" t="s">
        <v>50</v>
      </c>
      <c r="CE32" s="40">
        <f>AVERAGE(CE10:CE31)</f>
        <v>235.92289545454543</v>
      </c>
      <c r="CF32" s="40">
        <f>AVERAGE(CF10:CF31)</f>
        <v>489.51960454545457</v>
      </c>
    </row>
    <row r="36" spans="2:2" x14ac:dyDescent="0.3">
      <c r="B36" s="45"/>
    </row>
  </sheetData>
  <mergeCells count="47">
    <mergeCell ref="BW7:BX7"/>
    <mergeCell ref="BY7:BZ7"/>
    <mergeCell ref="CA7:CB7"/>
    <mergeCell ref="BK7:BL7"/>
    <mergeCell ref="BM7:BN7"/>
    <mergeCell ref="BO7:BP7"/>
    <mergeCell ref="BQ7:BR7"/>
    <mergeCell ref="BS7:BT7"/>
    <mergeCell ref="BU7:BV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X2:AZ2"/>
    <mergeCell ref="A6:A8"/>
    <mergeCell ref="B6:B8"/>
    <mergeCell ref="C6:X6"/>
    <mergeCell ref="Y6:BH6"/>
    <mergeCell ref="BI6:CB6"/>
    <mergeCell ref="S7:T7"/>
    <mergeCell ref="U7:V7"/>
    <mergeCell ref="W7:X7"/>
    <mergeCell ref="Y7: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Рибакова Олена Олександрівна</dc:creator>
  <cp:lastModifiedBy>Рибакова Олена Олександрівна</cp:lastModifiedBy>
  <dcterms:created xsi:type="dcterms:W3CDTF">2025-05-02T12:55:14Z</dcterms:created>
  <dcterms:modified xsi:type="dcterms:W3CDTF">2025-05-02T12:57:00Z</dcterms:modified>
</cp:coreProperties>
</file>